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9980" windowHeight="15465" activeTab="0"/>
  </bookViews>
  <sheets>
    <sheet name="MM" sheetId="1" r:id="rId1"/>
    <sheet name="Data" sheetId="2" r:id="rId2"/>
  </sheets>
  <definedNames>
    <definedName name="HH">'MM'!$B$14</definedName>
    <definedName name="HH_2">'MM'!$C$6</definedName>
    <definedName name="LL">'MM'!$B$15</definedName>
    <definedName name="LL_2">'MM'!$C$7</definedName>
    <definedName name="Yahoo_QQQQ" localSheetId="1">'Data'!$A$1:$G$69</definedName>
  </definedNames>
  <calcPr fullCalcOnLoad="1"/>
</workbook>
</file>

<file path=xl/sharedStrings.xml><?xml version="1.0" encoding="utf-8"?>
<sst xmlns="http://schemas.openxmlformats.org/spreadsheetml/2006/main" count="24" uniqueCount="24">
  <si>
    <t>HH</t>
  </si>
  <si>
    <t>High</t>
  </si>
  <si>
    <t>LL</t>
  </si>
  <si>
    <t>Low</t>
  </si>
  <si>
    <t>Level spacing</t>
  </si>
  <si>
    <t>Pivot</t>
  </si>
  <si>
    <t>Date</t>
  </si>
  <si>
    <t>Open</t>
  </si>
  <si>
    <t>Close</t>
  </si>
  <si>
    <t>Volume</t>
  </si>
  <si>
    <t>Mid Res</t>
  </si>
  <si>
    <t>Mid Sup</t>
  </si>
  <si>
    <t>NumBars</t>
  </si>
  <si>
    <t>calculated on</t>
  </si>
  <si>
    <t>HH-LL</t>
  </si>
  <si>
    <t>Adj Close*</t>
  </si>
  <si>
    <t>* Close price adjusted for dividends and splits.</t>
  </si>
  <si>
    <t>$ 0.028 Dividend</t>
  </si>
  <si>
    <t>Thys DynSR implements Murray Maths Dynamic Support / Resistance lines</t>
  </si>
  <si>
    <t>(http://finance.yahoo.com/q/hp?s=QQQQ)</t>
  </si>
  <si>
    <t>MM LEVELS</t>
  </si>
  <si>
    <t>MAJOR RESISTANCE</t>
  </si>
  <si>
    <t>MAJOR SUPPORT</t>
  </si>
  <si>
    <t>This example uses QQQQ data downloaded from Yahoo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</si>
</sst>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5" fontId="0" fillId="0" borderId="0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MM Lines (data not sorted)</a:t>
            </a:r>
          </a:p>
        </c:rich>
      </c:tx>
      <c:layout>
        <c:manualLayout>
          <c:xMode val="factor"/>
          <c:yMode val="factor"/>
          <c:x val="0.022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37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MAJOR RESISTANCE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Data!$I$2:$I$68</c:f>
              <c:numCache>
                <c:ptCount val="67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Mid Res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Data!$J$2:$J$68</c:f>
              <c:numCache>
                <c:ptCount val="67"/>
                <c:pt idx="0">
                  <c:v>43.75</c:v>
                </c:pt>
                <c:pt idx="1">
                  <c:v>43.75</c:v>
                </c:pt>
                <c:pt idx="2">
                  <c:v>43.75</c:v>
                </c:pt>
                <c:pt idx="3">
                  <c:v>43.75</c:v>
                </c:pt>
                <c:pt idx="4">
                  <c:v>43.75</c:v>
                </c:pt>
                <c:pt idx="5">
                  <c:v>43.75</c:v>
                </c:pt>
                <c:pt idx="6">
                  <c:v>43.75</c:v>
                </c:pt>
                <c:pt idx="7">
                  <c:v>43.75</c:v>
                </c:pt>
                <c:pt idx="8">
                  <c:v>43.75</c:v>
                </c:pt>
                <c:pt idx="9">
                  <c:v>43.75</c:v>
                </c:pt>
                <c:pt idx="10">
                  <c:v>43.75</c:v>
                </c:pt>
                <c:pt idx="11">
                  <c:v>43.75</c:v>
                </c:pt>
                <c:pt idx="12">
                  <c:v>43.75</c:v>
                </c:pt>
                <c:pt idx="13">
                  <c:v>43.75</c:v>
                </c:pt>
                <c:pt idx="14">
                  <c:v>43.75</c:v>
                </c:pt>
                <c:pt idx="15">
                  <c:v>43.75</c:v>
                </c:pt>
                <c:pt idx="16">
                  <c:v>43.75</c:v>
                </c:pt>
                <c:pt idx="17">
                  <c:v>43.75</c:v>
                </c:pt>
                <c:pt idx="18">
                  <c:v>43.75</c:v>
                </c:pt>
                <c:pt idx="19">
                  <c:v>43.75</c:v>
                </c:pt>
                <c:pt idx="20">
                  <c:v>43.75</c:v>
                </c:pt>
                <c:pt idx="21">
                  <c:v>43.75</c:v>
                </c:pt>
                <c:pt idx="22">
                  <c:v>43.75</c:v>
                </c:pt>
                <c:pt idx="23">
                  <c:v>43.75</c:v>
                </c:pt>
                <c:pt idx="24">
                  <c:v>43.75</c:v>
                </c:pt>
                <c:pt idx="25">
                  <c:v>43.75</c:v>
                </c:pt>
                <c:pt idx="26">
                  <c:v>43.75</c:v>
                </c:pt>
                <c:pt idx="27">
                  <c:v>43.75</c:v>
                </c:pt>
                <c:pt idx="28">
                  <c:v>43.75</c:v>
                </c:pt>
                <c:pt idx="29">
                  <c:v>43.75</c:v>
                </c:pt>
                <c:pt idx="30">
                  <c:v>43.75</c:v>
                </c:pt>
                <c:pt idx="31">
                  <c:v>43.75</c:v>
                </c:pt>
                <c:pt idx="32">
                  <c:v>43.75</c:v>
                </c:pt>
                <c:pt idx="33">
                  <c:v>43.75</c:v>
                </c:pt>
                <c:pt idx="34">
                  <c:v>43.75</c:v>
                </c:pt>
                <c:pt idx="35">
                  <c:v>43.75</c:v>
                </c:pt>
                <c:pt idx="36">
                  <c:v>43.75</c:v>
                </c:pt>
                <c:pt idx="37">
                  <c:v>43.75</c:v>
                </c:pt>
                <c:pt idx="38">
                  <c:v>43.75</c:v>
                </c:pt>
                <c:pt idx="39">
                  <c:v>43.75</c:v>
                </c:pt>
                <c:pt idx="40">
                  <c:v>43.75</c:v>
                </c:pt>
                <c:pt idx="41">
                  <c:v>43.75</c:v>
                </c:pt>
                <c:pt idx="42">
                  <c:v>43.75</c:v>
                </c:pt>
                <c:pt idx="43">
                  <c:v>43.75</c:v>
                </c:pt>
                <c:pt idx="44">
                  <c:v>43.75</c:v>
                </c:pt>
                <c:pt idx="45">
                  <c:v>43.75</c:v>
                </c:pt>
                <c:pt idx="46">
                  <c:v>43.75</c:v>
                </c:pt>
                <c:pt idx="47">
                  <c:v>43.75</c:v>
                </c:pt>
                <c:pt idx="48">
                  <c:v>43.75</c:v>
                </c:pt>
                <c:pt idx="49">
                  <c:v>43.75</c:v>
                </c:pt>
                <c:pt idx="50">
                  <c:v>43.75</c:v>
                </c:pt>
                <c:pt idx="51">
                  <c:v>43.75</c:v>
                </c:pt>
                <c:pt idx="52">
                  <c:v>43.75</c:v>
                </c:pt>
                <c:pt idx="53">
                  <c:v>43.75</c:v>
                </c:pt>
                <c:pt idx="54">
                  <c:v>43.75</c:v>
                </c:pt>
                <c:pt idx="55">
                  <c:v>43.75</c:v>
                </c:pt>
                <c:pt idx="56">
                  <c:v>43.75</c:v>
                </c:pt>
                <c:pt idx="57">
                  <c:v>43.75</c:v>
                </c:pt>
                <c:pt idx="58">
                  <c:v>43.75</c:v>
                </c:pt>
                <c:pt idx="59">
                  <c:v>43.75</c:v>
                </c:pt>
                <c:pt idx="60">
                  <c:v>43.75</c:v>
                </c:pt>
                <c:pt idx="61">
                  <c:v>43.75</c:v>
                </c:pt>
                <c:pt idx="62">
                  <c:v>43.75</c:v>
                </c:pt>
                <c:pt idx="63">
                  <c:v>43.75</c:v>
                </c:pt>
                <c:pt idx="64">
                  <c:v>43.75</c:v>
                </c:pt>
                <c:pt idx="65">
                  <c:v>43.75</c:v>
                </c:pt>
                <c:pt idx="66">
                  <c:v>43.75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Pivot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Data!$K$2:$K$68</c:f>
              <c:numCache>
                <c:ptCount val="67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  <c:pt idx="5">
                  <c:v>37.5</c:v>
                </c:pt>
                <c:pt idx="6">
                  <c:v>37.5</c:v>
                </c:pt>
                <c:pt idx="7">
                  <c:v>37.5</c:v>
                </c:pt>
                <c:pt idx="8">
                  <c:v>37.5</c:v>
                </c:pt>
                <c:pt idx="9">
                  <c:v>37.5</c:v>
                </c:pt>
                <c:pt idx="10">
                  <c:v>37.5</c:v>
                </c:pt>
                <c:pt idx="11">
                  <c:v>37.5</c:v>
                </c:pt>
                <c:pt idx="12">
                  <c:v>37.5</c:v>
                </c:pt>
                <c:pt idx="13">
                  <c:v>37.5</c:v>
                </c:pt>
                <c:pt idx="14">
                  <c:v>37.5</c:v>
                </c:pt>
                <c:pt idx="15">
                  <c:v>37.5</c:v>
                </c:pt>
                <c:pt idx="16">
                  <c:v>37.5</c:v>
                </c:pt>
                <c:pt idx="17">
                  <c:v>37.5</c:v>
                </c:pt>
                <c:pt idx="18">
                  <c:v>37.5</c:v>
                </c:pt>
                <c:pt idx="19">
                  <c:v>37.5</c:v>
                </c:pt>
                <c:pt idx="20">
                  <c:v>37.5</c:v>
                </c:pt>
                <c:pt idx="21">
                  <c:v>37.5</c:v>
                </c:pt>
                <c:pt idx="22">
                  <c:v>37.5</c:v>
                </c:pt>
                <c:pt idx="23">
                  <c:v>37.5</c:v>
                </c:pt>
                <c:pt idx="24">
                  <c:v>37.5</c:v>
                </c:pt>
                <c:pt idx="25">
                  <c:v>37.5</c:v>
                </c:pt>
                <c:pt idx="26">
                  <c:v>37.5</c:v>
                </c:pt>
                <c:pt idx="27">
                  <c:v>37.5</c:v>
                </c:pt>
                <c:pt idx="28">
                  <c:v>37.5</c:v>
                </c:pt>
                <c:pt idx="29">
                  <c:v>37.5</c:v>
                </c:pt>
                <c:pt idx="30">
                  <c:v>37.5</c:v>
                </c:pt>
                <c:pt idx="31">
                  <c:v>37.5</c:v>
                </c:pt>
                <c:pt idx="32">
                  <c:v>37.5</c:v>
                </c:pt>
                <c:pt idx="33">
                  <c:v>37.5</c:v>
                </c:pt>
                <c:pt idx="34">
                  <c:v>37.5</c:v>
                </c:pt>
                <c:pt idx="35">
                  <c:v>37.5</c:v>
                </c:pt>
                <c:pt idx="36">
                  <c:v>37.5</c:v>
                </c:pt>
                <c:pt idx="37">
                  <c:v>37.5</c:v>
                </c:pt>
                <c:pt idx="38">
                  <c:v>37.5</c:v>
                </c:pt>
                <c:pt idx="39">
                  <c:v>37.5</c:v>
                </c:pt>
                <c:pt idx="40">
                  <c:v>37.5</c:v>
                </c:pt>
                <c:pt idx="41">
                  <c:v>37.5</c:v>
                </c:pt>
                <c:pt idx="42">
                  <c:v>37.5</c:v>
                </c:pt>
                <c:pt idx="43">
                  <c:v>37.5</c:v>
                </c:pt>
                <c:pt idx="44">
                  <c:v>37.5</c:v>
                </c:pt>
                <c:pt idx="45">
                  <c:v>37.5</c:v>
                </c:pt>
                <c:pt idx="46">
                  <c:v>37.5</c:v>
                </c:pt>
                <c:pt idx="47">
                  <c:v>37.5</c:v>
                </c:pt>
                <c:pt idx="48">
                  <c:v>37.5</c:v>
                </c:pt>
                <c:pt idx="49">
                  <c:v>37.5</c:v>
                </c:pt>
                <c:pt idx="50">
                  <c:v>37.5</c:v>
                </c:pt>
                <c:pt idx="51">
                  <c:v>37.5</c:v>
                </c:pt>
                <c:pt idx="52">
                  <c:v>37.5</c:v>
                </c:pt>
                <c:pt idx="53">
                  <c:v>37.5</c:v>
                </c:pt>
                <c:pt idx="54">
                  <c:v>37.5</c:v>
                </c:pt>
                <c:pt idx="55">
                  <c:v>37.5</c:v>
                </c:pt>
                <c:pt idx="56">
                  <c:v>37.5</c:v>
                </c:pt>
                <c:pt idx="57">
                  <c:v>37.5</c:v>
                </c:pt>
                <c:pt idx="58">
                  <c:v>37.5</c:v>
                </c:pt>
                <c:pt idx="59">
                  <c:v>37.5</c:v>
                </c:pt>
                <c:pt idx="60">
                  <c:v>37.5</c:v>
                </c:pt>
                <c:pt idx="61">
                  <c:v>37.5</c:v>
                </c:pt>
                <c:pt idx="62">
                  <c:v>37.5</c:v>
                </c:pt>
                <c:pt idx="63">
                  <c:v>37.5</c:v>
                </c:pt>
                <c:pt idx="64">
                  <c:v>37.5</c:v>
                </c:pt>
                <c:pt idx="65">
                  <c:v>37.5</c:v>
                </c:pt>
                <c:pt idx="66">
                  <c:v>37.5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Data!$L$1</c:f>
              <c:strCache>
                <c:ptCount val="1"/>
                <c:pt idx="0">
                  <c:v>Mid Sup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Data!$L$2:$L$68</c:f>
              <c:numCache>
                <c:ptCount val="67"/>
                <c:pt idx="0">
                  <c:v>31.25</c:v>
                </c:pt>
                <c:pt idx="1">
                  <c:v>31.25</c:v>
                </c:pt>
                <c:pt idx="2">
                  <c:v>31.25</c:v>
                </c:pt>
                <c:pt idx="3">
                  <c:v>31.25</c:v>
                </c:pt>
                <c:pt idx="4">
                  <c:v>31.25</c:v>
                </c:pt>
                <c:pt idx="5">
                  <c:v>31.25</c:v>
                </c:pt>
                <c:pt idx="6">
                  <c:v>31.25</c:v>
                </c:pt>
                <c:pt idx="7">
                  <c:v>31.25</c:v>
                </c:pt>
                <c:pt idx="8">
                  <c:v>31.25</c:v>
                </c:pt>
                <c:pt idx="9">
                  <c:v>31.25</c:v>
                </c:pt>
                <c:pt idx="10">
                  <c:v>31.25</c:v>
                </c:pt>
                <c:pt idx="11">
                  <c:v>31.25</c:v>
                </c:pt>
                <c:pt idx="12">
                  <c:v>31.25</c:v>
                </c:pt>
                <c:pt idx="13">
                  <c:v>31.25</c:v>
                </c:pt>
                <c:pt idx="14">
                  <c:v>31.25</c:v>
                </c:pt>
                <c:pt idx="15">
                  <c:v>31.25</c:v>
                </c:pt>
                <c:pt idx="16">
                  <c:v>31.25</c:v>
                </c:pt>
                <c:pt idx="17">
                  <c:v>31.25</c:v>
                </c:pt>
                <c:pt idx="18">
                  <c:v>31.25</c:v>
                </c:pt>
                <c:pt idx="19">
                  <c:v>31.25</c:v>
                </c:pt>
                <c:pt idx="20">
                  <c:v>31.25</c:v>
                </c:pt>
                <c:pt idx="21">
                  <c:v>31.25</c:v>
                </c:pt>
                <c:pt idx="22">
                  <c:v>31.25</c:v>
                </c:pt>
                <c:pt idx="23">
                  <c:v>31.25</c:v>
                </c:pt>
                <c:pt idx="24">
                  <c:v>31.25</c:v>
                </c:pt>
                <c:pt idx="25">
                  <c:v>31.25</c:v>
                </c:pt>
                <c:pt idx="26">
                  <c:v>31.25</c:v>
                </c:pt>
                <c:pt idx="27">
                  <c:v>31.25</c:v>
                </c:pt>
                <c:pt idx="28">
                  <c:v>31.25</c:v>
                </c:pt>
                <c:pt idx="29">
                  <c:v>31.25</c:v>
                </c:pt>
                <c:pt idx="30">
                  <c:v>31.25</c:v>
                </c:pt>
                <c:pt idx="31">
                  <c:v>31.25</c:v>
                </c:pt>
                <c:pt idx="32">
                  <c:v>31.25</c:v>
                </c:pt>
                <c:pt idx="33">
                  <c:v>31.25</c:v>
                </c:pt>
                <c:pt idx="34">
                  <c:v>31.25</c:v>
                </c:pt>
                <c:pt idx="35">
                  <c:v>31.25</c:v>
                </c:pt>
                <c:pt idx="36">
                  <c:v>31.25</c:v>
                </c:pt>
                <c:pt idx="37">
                  <c:v>31.25</c:v>
                </c:pt>
                <c:pt idx="38">
                  <c:v>31.25</c:v>
                </c:pt>
                <c:pt idx="39">
                  <c:v>31.25</c:v>
                </c:pt>
                <c:pt idx="40">
                  <c:v>31.25</c:v>
                </c:pt>
                <c:pt idx="41">
                  <c:v>31.25</c:v>
                </c:pt>
                <c:pt idx="42">
                  <c:v>31.25</c:v>
                </c:pt>
                <c:pt idx="43">
                  <c:v>31.25</c:v>
                </c:pt>
                <c:pt idx="44">
                  <c:v>31.25</c:v>
                </c:pt>
                <c:pt idx="45">
                  <c:v>31.25</c:v>
                </c:pt>
                <c:pt idx="46">
                  <c:v>31.25</c:v>
                </c:pt>
                <c:pt idx="47">
                  <c:v>31.25</c:v>
                </c:pt>
                <c:pt idx="48">
                  <c:v>31.25</c:v>
                </c:pt>
                <c:pt idx="49">
                  <c:v>31.25</c:v>
                </c:pt>
                <c:pt idx="50">
                  <c:v>31.25</c:v>
                </c:pt>
                <c:pt idx="51">
                  <c:v>31.25</c:v>
                </c:pt>
                <c:pt idx="52">
                  <c:v>31.25</c:v>
                </c:pt>
                <c:pt idx="53">
                  <c:v>31.25</c:v>
                </c:pt>
                <c:pt idx="54">
                  <c:v>31.25</c:v>
                </c:pt>
                <c:pt idx="55">
                  <c:v>31.25</c:v>
                </c:pt>
                <c:pt idx="56">
                  <c:v>31.25</c:v>
                </c:pt>
                <c:pt idx="57">
                  <c:v>31.25</c:v>
                </c:pt>
                <c:pt idx="58">
                  <c:v>31.25</c:v>
                </c:pt>
                <c:pt idx="59">
                  <c:v>31.25</c:v>
                </c:pt>
                <c:pt idx="60">
                  <c:v>31.25</c:v>
                </c:pt>
                <c:pt idx="61">
                  <c:v>31.25</c:v>
                </c:pt>
                <c:pt idx="62">
                  <c:v>31.25</c:v>
                </c:pt>
                <c:pt idx="63">
                  <c:v>31.25</c:v>
                </c:pt>
                <c:pt idx="64">
                  <c:v>31.25</c:v>
                </c:pt>
                <c:pt idx="65">
                  <c:v>31.25</c:v>
                </c:pt>
                <c:pt idx="66">
                  <c:v>31.25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Data!$M$1</c:f>
              <c:strCache>
                <c:ptCount val="1"/>
                <c:pt idx="0">
                  <c:v>MAJOR SUPPORT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Data!$M$2:$M$68</c:f>
              <c:numCache>
                <c:ptCount val="67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Data!$E$1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Data!$A$2:$A$68</c:f>
              <c:strCache>
                <c:ptCount val="67"/>
                <c:pt idx="0">
                  <c:v>39787</c:v>
                </c:pt>
                <c:pt idx="1">
                  <c:v>39786</c:v>
                </c:pt>
                <c:pt idx="2">
                  <c:v>39785</c:v>
                </c:pt>
                <c:pt idx="3">
                  <c:v>39784</c:v>
                </c:pt>
                <c:pt idx="4">
                  <c:v>39783</c:v>
                </c:pt>
                <c:pt idx="5">
                  <c:v>39780</c:v>
                </c:pt>
                <c:pt idx="6">
                  <c:v>39778</c:v>
                </c:pt>
                <c:pt idx="7">
                  <c:v>39777</c:v>
                </c:pt>
                <c:pt idx="8">
                  <c:v>39776</c:v>
                </c:pt>
                <c:pt idx="9">
                  <c:v>39773</c:v>
                </c:pt>
                <c:pt idx="10">
                  <c:v>39772</c:v>
                </c:pt>
                <c:pt idx="11">
                  <c:v>39771</c:v>
                </c:pt>
                <c:pt idx="12">
                  <c:v>39770</c:v>
                </c:pt>
                <c:pt idx="13">
                  <c:v>39769</c:v>
                </c:pt>
                <c:pt idx="14">
                  <c:v>39766</c:v>
                </c:pt>
                <c:pt idx="15">
                  <c:v>39765</c:v>
                </c:pt>
                <c:pt idx="16">
                  <c:v>39764</c:v>
                </c:pt>
                <c:pt idx="17">
                  <c:v>39763</c:v>
                </c:pt>
                <c:pt idx="18">
                  <c:v>39762</c:v>
                </c:pt>
                <c:pt idx="19">
                  <c:v>39759</c:v>
                </c:pt>
                <c:pt idx="20">
                  <c:v>39758</c:v>
                </c:pt>
                <c:pt idx="21">
                  <c:v>39757</c:v>
                </c:pt>
                <c:pt idx="22">
                  <c:v>39756</c:v>
                </c:pt>
                <c:pt idx="23">
                  <c:v>39755</c:v>
                </c:pt>
                <c:pt idx="24">
                  <c:v>39752</c:v>
                </c:pt>
                <c:pt idx="25">
                  <c:v>39751</c:v>
                </c:pt>
                <c:pt idx="26">
                  <c:v>39750</c:v>
                </c:pt>
                <c:pt idx="27">
                  <c:v>39749</c:v>
                </c:pt>
                <c:pt idx="28">
                  <c:v>39748</c:v>
                </c:pt>
                <c:pt idx="29">
                  <c:v>39745</c:v>
                </c:pt>
                <c:pt idx="30">
                  <c:v>39744</c:v>
                </c:pt>
                <c:pt idx="31">
                  <c:v>39743</c:v>
                </c:pt>
                <c:pt idx="32">
                  <c:v>39742</c:v>
                </c:pt>
                <c:pt idx="33">
                  <c:v>39741</c:v>
                </c:pt>
                <c:pt idx="34">
                  <c:v>39738</c:v>
                </c:pt>
                <c:pt idx="35">
                  <c:v>39737</c:v>
                </c:pt>
                <c:pt idx="36">
                  <c:v>39736</c:v>
                </c:pt>
                <c:pt idx="37">
                  <c:v>39735</c:v>
                </c:pt>
                <c:pt idx="38">
                  <c:v>39734</c:v>
                </c:pt>
                <c:pt idx="39">
                  <c:v>39731</c:v>
                </c:pt>
                <c:pt idx="40">
                  <c:v>39730</c:v>
                </c:pt>
                <c:pt idx="41">
                  <c:v>39729</c:v>
                </c:pt>
                <c:pt idx="42">
                  <c:v>39728</c:v>
                </c:pt>
                <c:pt idx="43">
                  <c:v>39727</c:v>
                </c:pt>
                <c:pt idx="44">
                  <c:v>39724</c:v>
                </c:pt>
                <c:pt idx="45">
                  <c:v>39723</c:v>
                </c:pt>
                <c:pt idx="46">
                  <c:v>39722</c:v>
                </c:pt>
                <c:pt idx="47">
                  <c:v>39721</c:v>
                </c:pt>
                <c:pt idx="48">
                  <c:v>39720</c:v>
                </c:pt>
                <c:pt idx="49">
                  <c:v>39717</c:v>
                </c:pt>
                <c:pt idx="50">
                  <c:v>39716</c:v>
                </c:pt>
                <c:pt idx="51">
                  <c:v>39715</c:v>
                </c:pt>
                <c:pt idx="52">
                  <c:v>39714</c:v>
                </c:pt>
                <c:pt idx="53">
                  <c:v>39713</c:v>
                </c:pt>
                <c:pt idx="54">
                  <c:v>39710</c:v>
                </c:pt>
                <c:pt idx="55">
                  <c:v>39710</c:v>
                </c:pt>
                <c:pt idx="56">
                  <c:v>39709</c:v>
                </c:pt>
                <c:pt idx="57">
                  <c:v>39708</c:v>
                </c:pt>
                <c:pt idx="58">
                  <c:v>39707</c:v>
                </c:pt>
                <c:pt idx="59">
                  <c:v>39706</c:v>
                </c:pt>
                <c:pt idx="60">
                  <c:v>39703</c:v>
                </c:pt>
                <c:pt idx="61">
                  <c:v>39702</c:v>
                </c:pt>
                <c:pt idx="62">
                  <c:v>39701</c:v>
                </c:pt>
                <c:pt idx="63">
                  <c:v>39700</c:v>
                </c:pt>
                <c:pt idx="64">
                  <c:v>39699</c:v>
                </c:pt>
                <c:pt idx="65">
                  <c:v>39696</c:v>
                </c:pt>
                <c:pt idx="66">
                  <c:v>39695</c:v>
                </c:pt>
              </c:strCache>
            </c:strRef>
          </c:cat>
          <c:val>
            <c:numRef>
              <c:f>Data!$E$2:$E$68</c:f>
              <c:numCache>
                <c:ptCount val="67"/>
                <c:pt idx="0">
                  <c:v>28.94</c:v>
                </c:pt>
                <c:pt idx="1">
                  <c:v>27.81</c:v>
                </c:pt>
                <c:pt idx="2">
                  <c:v>28.62</c:v>
                </c:pt>
                <c:pt idx="3">
                  <c:v>27.83</c:v>
                </c:pt>
                <c:pt idx="4">
                  <c:v>26.93</c:v>
                </c:pt>
                <c:pt idx="5">
                  <c:v>29.12</c:v>
                </c:pt>
                <c:pt idx="6">
                  <c:v>29.35</c:v>
                </c:pt>
                <c:pt idx="7">
                  <c:v>28.17</c:v>
                </c:pt>
                <c:pt idx="8">
                  <c:v>28.3</c:v>
                </c:pt>
                <c:pt idx="9">
                  <c:v>26.67</c:v>
                </c:pt>
                <c:pt idx="10">
                  <c:v>25.56</c:v>
                </c:pt>
                <c:pt idx="11">
                  <c:v>26.86</c:v>
                </c:pt>
                <c:pt idx="12">
                  <c:v>28.34</c:v>
                </c:pt>
                <c:pt idx="13">
                  <c:v>28.37</c:v>
                </c:pt>
                <c:pt idx="14">
                  <c:v>28.98</c:v>
                </c:pt>
                <c:pt idx="15">
                  <c:v>30.46</c:v>
                </c:pt>
                <c:pt idx="16">
                  <c:v>28.71</c:v>
                </c:pt>
                <c:pt idx="17">
                  <c:v>30.1</c:v>
                </c:pt>
                <c:pt idx="18">
                  <c:v>30.77</c:v>
                </c:pt>
                <c:pt idx="19">
                  <c:v>31.19</c:v>
                </c:pt>
                <c:pt idx="20">
                  <c:v>30.56</c:v>
                </c:pt>
                <c:pt idx="21">
                  <c:v>31.99</c:v>
                </c:pt>
                <c:pt idx="22">
                  <c:v>33.75</c:v>
                </c:pt>
                <c:pt idx="23">
                  <c:v>32.82</c:v>
                </c:pt>
                <c:pt idx="24">
                  <c:v>32.89</c:v>
                </c:pt>
                <c:pt idx="25">
                  <c:v>32.84</c:v>
                </c:pt>
                <c:pt idx="26">
                  <c:v>31.78</c:v>
                </c:pt>
                <c:pt idx="27">
                  <c:v>31.86</c:v>
                </c:pt>
                <c:pt idx="28">
                  <c:v>28.69</c:v>
                </c:pt>
                <c:pt idx="29">
                  <c:v>29.51</c:v>
                </c:pt>
                <c:pt idx="30">
                  <c:v>30.49</c:v>
                </c:pt>
                <c:pt idx="31">
                  <c:v>30.61</c:v>
                </c:pt>
                <c:pt idx="32">
                  <c:v>31.48</c:v>
                </c:pt>
                <c:pt idx="33">
                  <c:v>33.2</c:v>
                </c:pt>
                <c:pt idx="34">
                  <c:v>32.3</c:v>
                </c:pt>
                <c:pt idx="35">
                  <c:v>32.26</c:v>
                </c:pt>
                <c:pt idx="36">
                  <c:v>30.6</c:v>
                </c:pt>
                <c:pt idx="37">
                  <c:v>33.61</c:v>
                </c:pt>
                <c:pt idx="38">
                  <c:v>35.13</c:v>
                </c:pt>
                <c:pt idx="39">
                  <c:v>31.32</c:v>
                </c:pt>
                <c:pt idx="40">
                  <c:v>31.52</c:v>
                </c:pt>
                <c:pt idx="41">
                  <c:v>32.39</c:v>
                </c:pt>
                <c:pt idx="42">
                  <c:v>32.65</c:v>
                </c:pt>
                <c:pt idx="43">
                  <c:v>34.86</c:v>
                </c:pt>
                <c:pt idx="44">
                  <c:v>36.18</c:v>
                </c:pt>
                <c:pt idx="45">
                  <c:v>36.75</c:v>
                </c:pt>
                <c:pt idx="46">
                  <c:v>38.5</c:v>
                </c:pt>
                <c:pt idx="47">
                  <c:v>38.91</c:v>
                </c:pt>
                <c:pt idx="48">
                  <c:v>37.82</c:v>
                </c:pt>
                <c:pt idx="49">
                  <c:v>41.08</c:v>
                </c:pt>
                <c:pt idx="50">
                  <c:v>41.5</c:v>
                </c:pt>
                <c:pt idx="51">
                  <c:v>40.85</c:v>
                </c:pt>
                <c:pt idx="52">
                  <c:v>40.57</c:v>
                </c:pt>
                <c:pt idx="53">
                  <c:v>40.88</c:v>
                </c:pt>
                <c:pt idx="54">
                  <c:v>42.9</c:v>
                </c:pt>
                <c:pt idx="56">
                  <c:v>41.57</c:v>
                </c:pt>
                <c:pt idx="57">
                  <c:v>40.21</c:v>
                </c:pt>
                <c:pt idx="58">
                  <c:v>42.41</c:v>
                </c:pt>
                <c:pt idx="59">
                  <c:v>42.08</c:v>
                </c:pt>
                <c:pt idx="60">
                  <c:v>43.43</c:v>
                </c:pt>
                <c:pt idx="61">
                  <c:v>43.6</c:v>
                </c:pt>
                <c:pt idx="62">
                  <c:v>42.8</c:v>
                </c:pt>
                <c:pt idx="63">
                  <c:v>42.45</c:v>
                </c:pt>
                <c:pt idx="64">
                  <c:v>43.37</c:v>
                </c:pt>
                <c:pt idx="65">
                  <c:v>43.45</c:v>
                </c:pt>
                <c:pt idx="66">
                  <c:v>43.66</c:v>
                </c:pt>
              </c:numCache>
            </c:numRef>
          </c:val>
          <c:smooth val="0"/>
        </c:ser>
        <c:marker val="1"/>
        <c:axId val="25086923"/>
        <c:axId val="24455716"/>
      </c:lineChart>
      <c:date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0"/>
        <c:noMultiLvlLbl val="0"/>
      </c:dateAx>
      <c:valAx>
        <c:axId val="24455716"/>
        <c:scaling>
          <c:orientation val="minMax"/>
          <c:max val="55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86923"/>
        <c:crossesAt val="1"/>
        <c:crossBetween val="between"/>
        <c:dispUnits/>
        <c:minorUnit val="2.5"/>
      </c:valAx>
      <c:spPr>
        <a:gradFill rotWithShape="1">
          <a:gsLst>
            <a:gs pos="0">
              <a:srgbClr val="E6E6E6"/>
            </a:gs>
            <a:gs pos="7500">
              <a:srgbClr val="7D8496"/>
            </a:gs>
            <a:gs pos="26500">
              <a:srgbClr val="E6E6E6"/>
            </a:gs>
            <a:gs pos="34000">
              <a:srgbClr val="7D8496"/>
            </a:gs>
            <a:gs pos="46500">
              <a:srgbClr val="E6E6E6"/>
            </a:gs>
            <a:gs pos="50000">
              <a:srgbClr val="FFFFFF"/>
            </a:gs>
            <a:gs pos="53500">
              <a:srgbClr val="E6E6E6"/>
            </a:gs>
            <a:gs pos="66000">
              <a:srgbClr val="7D8496"/>
            </a:gs>
            <a:gs pos="73500">
              <a:srgbClr val="E6E6E6"/>
            </a:gs>
            <a:gs pos="92500">
              <a:srgbClr val="7D8496"/>
            </a:gs>
            <a:gs pos="100000">
              <a:srgbClr val="E6E6E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66325"/>
        </c:manualLayout>
      </c:layout>
      <c:overlay val="0"/>
      <c:spPr>
        <a:gradFill rotWithShape="1">
          <a:gsLst>
            <a:gs pos="0">
              <a:srgbClr val="FAE3B7"/>
            </a:gs>
            <a:gs pos="9000">
              <a:srgbClr val="A28949"/>
            </a:gs>
            <a:gs pos="15500">
              <a:srgbClr val="835E17"/>
            </a:gs>
            <a:gs pos="16500">
              <a:srgbClr val="BD922A"/>
            </a:gs>
            <a:gs pos="18500">
              <a:srgbClr val="FBE4AE"/>
            </a:gs>
            <a:gs pos="39500">
              <a:srgbClr val="BD922A"/>
            </a:gs>
            <a:gs pos="43500">
              <a:srgbClr val="BD922A"/>
            </a:gs>
            <a:gs pos="50000">
              <a:srgbClr val="FBE4AE"/>
            </a:gs>
            <a:gs pos="56500">
              <a:srgbClr val="BD922A"/>
            </a:gs>
            <a:gs pos="60500">
              <a:srgbClr val="BD922A"/>
            </a:gs>
            <a:gs pos="81500">
              <a:srgbClr val="FBE4AE"/>
            </a:gs>
            <a:gs pos="83500">
              <a:srgbClr val="BD922A"/>
            </a:gs>
            <a:gs pos="84500">
              <a:srgbClr val="835E17"/>
            </a:gs>
            <a:gs pos="91000">
              <a:srgbClr val="A28949"/>
            </a:gs>
            <a:gs pos="100000">
              <a:srgbClr val="FAE3B7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152400</xdr:rowOff>
    </xdr:from>
    <xdr:to>
      <xdr:col>12</xdr:col>
      <xdr:colOff>123825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114550" y="714375"/>
        <a:ext cx="61055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8515625" style="0" customWidth="1"/>
  </cols>
  <sheetData>
    <row r="1" ht="15.75">
      <c r="A1" s="9" t="s">
        <v>18</v>
      </c>
    </row>
    <row r="2" ht="15.75">
      <c r="A2" s="9" t="s">
        <v>23</v>
      </c>
    </row>
    <row r="3" ht="12.75">
      <c r="A3" t="s">
        <v>19</v>
      </c>
    </row>
    <row r="11" spans="1:2" ht="12.75">
      <c r="A11" t="s">
        <v>12</v>
      </c>
      <c r="B11">
        <f>COUNT(Data!E:E)</f>
        <v>66</v>
      </c>
    </row>
    <row r="13" spans="1:2" ht="12.75">
      <c r="A13" t="s">
        <v>13</v>
      </c>
      <c r="B13" t="s">
        <v>14</v>
      </c>
    </row>
    <row r="14" spans="1:2" ht="12.75">
      <c r="A14" t="s">
        <v>0</v>
      </c>
      <c r="B14">
        <f>MAX(Data!C2:C101)</f>
        <v>44.91</v>
      </c>
    </row>
    <row r="15" spans="1:2" ht="12.75">
      <c r="A15" t="s">
        <v>2</v>
      </c>
      <c r="B15">
        <f>MIN(Data!D2:D101)</f>
        <v>25.05</v>
      </c>
    </row>
    <row r="17" ht="18">
      <c r="A17" s="8" t="s">
        <v>20</v>
      </c>
    </row>
    <row r="18" spans="1:2" ht="12.75">
      <c r="A18" s="6" t="s">
        <v>21</v>
      </c>
      <c r="B18" s="6">
        <f>INDEX(SR(HH,LL),0)</f>
        <v>50</v>
      </c>
    </row>
    <row r="19" spans="1:2" ht="12.75">
      <c r="A19" s="6" t="s">
        <v>10</v>
      </c>
      <c r="B19" s="6">
        <f>(B18+B20)/2</f>
        <v>43.75</v>
      </c>
    </row>
    <row r="20" spans="1:2" ht="12.75">
      <c r="A20" s="6" t="s">
        <v>5</v>
      </c>
      <c r="B20" s="6">
        <f>(B18+B22)/2</f>
        <v>37.5</v>
      </c>
    </row>
    <row r="21" spans="1:2" ht="12.75">
      <c r="A21" s="6" t="s">
        <v>11</v>
      </c>
      <c r="B21" s="6">
        <f>(B20+B22)/2</f>
        <v>31.25</v>
      </c>
    </row>
    <row r="22" spans="1:2" ht="12.75">
      <c r="A22" s="6" t="s">
        <v>22</v>
      </c>
      <c r="B22" s="6">
        <f>INDEX(SR(HH,LL),2)</f>
        <v>25</v>
      </c>
    </row>
    <row r="24" spans="1:2" ht="12.75">
      <c r="A24" t="s">
        <v>4</v>
      </c>
      <c r="B24">
        <f>INDEX(SR(HH,LL),3)</f>
        <v>3.125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9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14.7109375" style="0" customWidth="1"/>
    <col min="3" max="5" width="6.00390625" style="0" customWidth="1"/>
    <col min="6" max="6" width="11.140625" style="0" customWidth="1"/>
    <col min="7" max="7" width="10.28125" style="0" customWidth="1"/>
    <col min="8" max="8" width="10.28125" style="0" bestFit="1" customWidth="1"/>
    <col min="9" max="13" width="8.421875" style="0" customWidth="1"/>
  </cols>
  <sheetData>
    <row r="1" spans="1:13" ht="12.75">
      <c r="A1" s="5" t="s">
        <v>6</v>
      </c>
      <c r="B1" s="5" t="s">
        <v>7</v>
      </c>
      <c r="C1" s="5" t="s">
        <v>1</v>
      </c>
      <c r="D1" s="5" t="s">
        <v>3</v>
      </c>
      <c r="E1" s="5" t="s">
        <v>8</v>
      </c>
      <c r="F1" s="5" t="s">
        <v>9</v>
      </c>
      <c r="G1" s="5" t="s">
        <v>15</v>
      </c>
      <c r="I1" s="7" t="str">
        <f>MM!A18</f>
        <v>MAJOR RESISTANCE</v>
      </c>
      <c r="J1" s="7" t="str">
        <f>MM!A19</f>
        <v>Mid Res</v>
      </c>
      <c r="K1" s="7" t="str">
        <f>MM!A20</f>
        <v>Pivot</v>
      </c>
      <c r="L1" s="7" t="str">
        <f>MM!A21</f>
        <v>Mid Sup</v>
      </c>
      <c r="M1" s="7" t="str">
        <f>MM!A22</f>
        <v>MAJOR SUPPORT</v>
      </c>
    </row>
    <row r="2" spans="1:13" ht="12.75">
      <c r="A2" s="4">
        <v>39787</v>
      </c>
      <c r="B2" s="1">
        <v>27.5</v>
      </c>
      <c r="C2" s="1">
        <v>29.07</v>
      </c>
      <c r="D2" s="1">
        <v>26.95</v>
      </c>
      <c r="E2" s="1">
        <v>28.94</v>
      </c>
      <c r="F2" s="2">
        <v>212283700</v>
      </c>
      <c r="G2" s="1">
        <v>28.94</v>
      </c>
      <c r="I2">
        <f>MM!B$18</f>
        <v>50</v>
      </c>
      <c r="J2">
        <f>MM!B$19</f>
        <v>43.75</v>
      </c>
      <c r="K2">
        <f>MM!B$20</f>
        <v>37.5</v>
      </c>
      <c r="L2">
        <f>MM!B$21</f>
        <v>31.25</v>
      </c>
      <c r="M2">
        <f>MM!B$22</f>
        <v>25</v>
      </c>
    </row>
    <row r="3" spans="1:13" ht="12.75">
      <c r="A3" s="4">
        <v>39786</v>
      </c>
      <c r="B3" s="1">
        <v>28.17</v>
      </c>
      <c r="C3" s="1">
        <v>28.78</v>
      </c>
      <c r="D3" s="1">
        <v>27.32</v>
      </c>
      <c r="E3" s="1">
        <v>27.81</v>
      </c>
      <c r="F3" s="2">
        <v>188868700</v>
      </c>
      <c r="G3" s="1">
        <v>27.81</v>
      </c>
      <c r="I3">
        <f>MM!B$18</f>
        <v>50</v>
      </c>
      <c r="J3">
        <f>MM!B$19</f>
        <v>43.75</v>
      </c>
      <c r="K3">
        <f>MM!B$20</f>
        <v>37.5</v>
      </c>
      <c r="L3">
        <f>MM!B$21</f>
        <v>31.25</v>
      </c>
      <c r="M3">
        <f>MM!B$22</f>
        <v>25</v>
      </c>
    </row>
    <row r="4" spans="1:13" ht="12.75">
      <c r="A4" s="4">
        <v>39785</v>
      </c>
      <c r="B4" s="1">
        <v>27.13</v>
      </c>
      <c r="C4" s="1">
        <v>28.71</v>
      </c>
      <c r="D4" s="1">
        <v>27.07</v>
      </c>
      <c r="E4" s="1">
        <v>28.62</v>
      </c>
      <c r="F4" s="2">
        <v>230944900</v>
      </c>
      <c r="G4" s="1">
        <v>28.62</v>
      </c>
      <c r="I4">
        <f>MM!B$18</f>
        <v>50</v>
      </c>
      <c r="J4">
        <f>MM!B$19</f>
        <v>43.75</v>
      </c>
      <c r="K4">
        <f>MM!B$20</f>
        <v>37.5</v>
      </c>
      <c r="L4">
        <f>MM!B$21</f>
        <v>31.25</v>
      </c>
      <c r="M4">
        <f>MM!B$22</f>
        <v>25</v>
      </c>
    </row>
    <row r="5" spans="1:13" ht="12.75">
      <c r="A5" s="4">
        <v>39784</v>
      </c>
      <c r="B5" s="1">
        <v>27.3</v>
      </c>
      <c r="C5" s="1">
        <v>27.89</v>
      </c>
      <c r="D5" s="1">
        <v>26.84</v>
      </c>
      <c r="E5" s="1">
        <v>27.83</v>
      </c>
      <c r="F5" s="2">
        <v>181743000</v>
      </c>
      <c r="G5" s="1">
        <v>27.83</v>
      </c>
      <c r="I5">
        <f>MM!B$18</f>
        <v>50</v>
      </c>
      <c r="J5">
        <f>MM!B$19</f>
        <v>43.75</v>
      </c>
      <c r="K5">
        <f>MM!B$20</f>
        <v>37.5</v>
      </c>
      <c r="L5">
        <f>MM!B$21</f>
        <v>31.25</v>
      </c>
      <c r="M5">
        <f>MM!B$22</f>
        <v>25</v>
      </c>
    </row>
    <row r="6" spans="1:13" ht="12.75">
      <c r="A6" s="4">
        <v>39783</v>
      </c>
      <c r="B6" s="1">
        <v>28.5</v>
      </c>
      <c r="C6" s="1">
        <v>28.51</v>
      </c>
      <c r="D6" s="1">
        <v>26.89</v>
      </c>
      <c r="E6" s="1">
        <v>26.93</v>
      </c>
      <c r="F6" s="2">
        <v>149161500</v>
      </c>
      <c r="G6" s="1">
        <v>26.93</v>
      </c>
      <c r="I6">
        <f>MM!B$18</f>
        <v>50</v>
      </c>
      <c r="J6">
        <f>MM!B$19</f>
        <v>43.75</v>
      </c>
      <c r="K6">
        <f>MM!B$20</f>
        <v>37.5</v>
      </c>
      <c r="L6">
        <f>MM!B$21</f>
        <v>31.25</v>
      </c>
      <c r="M6">
        <f>MM!B$22</f>
        <v>25</v>
      </c>
    </row>
    <row r="7" spans="1:13" ht="12.75">
      <c r="A7" s="4">
        <v>39780</v>
      </c>
      <c r="B7" s="1">
        <v>29.02</v>
      </c>
      <c r="C7" s="1">
        <v>29.19</v>
      </c>
      <c r="D7" s="1">
        <v>28.83</v>
      </c>
      <c r="E7" s="1">
        <v>29.12</v>
      </c>
      <c r="F7" s="2">
        <v>41238200</v>
      </c>
      <c r="G7" s="1">
        <v>29.12</v>
      </c>
      <c r="I7">
        <f>MM!B$18</f>
        <v>50</v>
      </c>
      <c r="J7">
        <f>MM!B$19</f>
        <v>43.75</v>
      </c>
      <c r="K7">
        <f>MM!B$20</f>
        <v>37.5</v>
      </c>
      <c r="L7">
        <f>MM!B$21</f>
        <v>31.25</v>
      </c>
      <c r="M7">
        <f>MM!B$22</f>
        <v>25</v>
      </c>
    </row>
    <row r="8" spans="1:13" ht="12.75">
      <c r="A8" s="4">
        <v>39778</v>
      </c>
      <c r="B8" s="1">
        <v>27.88</v>
      </c>
      <c r="C8" s="1">
        <v>29.36</v>
      </c>
      <c r="D8" s="1">
        <v>27.81</v>
      </c>
      <c r="E8" s="1">
        <v>29.35</v>
      </c>
      <c r="F8" s="2">
        <v>164912000</v>
      </c>
      <c r="G8" s="1">
        <v>29.35</v>
      </c>
      <c r="I8">
        <f>MM!B$18</f>
        <v>50</v>
      </c>
      <c r="J8">
        <f>MM!B$19</f>
        <v>43.75</v>
      </c>
      <c r="K8">
        <f>MM!B$20</f>
        <v>37.5</v>
      </c>
      <c r="L8">
        <f>MM!B$21</f>
        <v>31.25</v>
      </c>
      <c r="M8">
        <f>MM!B$22</f>
        <v>25</v>
      </c>
    </row>
    <row r="9" spans="1:13" ht="12.75">
      <c r="A9" s="4">
        <v>39777</v>
      </c>
      <c r="B9" s="1">
        <v>28.61</v>
      </c>
      <c r="C9" s="1">
        <v>28.64</v>
      </c>
      <c r="D9" s="1">
        <v>27.52</v>
      </c>
      <c r="E9" s="1">
        <v>28.17</v>
      </c>
      <c r="F9" s="2">
        <v>202968700</v>
      </c>
      <c r="G9" s="1">
        <v>28.17</v>
      </c>
      <c r="I9">
        <f>MM!B$18</f>
        <v>50</v>
      </c>
      <c r="J9">
        <f>MM!B$19</f>
        <v>43.75</v>
      </c>
      <c r="K9">
        <f>MM!B$20</f>
        <v>37.5</v>
      </c>
      <c r="L9">
        <f>MM!B$21</f>
        <v>31.25</v>
      </c>
      <c r="M9">
        <f>MM!B$22</f>
        <v>25</v>
      </c>
    </row>
    <row r="10" spans="1:13" ht="12.75">
      <c r="A10" s="4">
        <v>39776</v>
      </c>
      <c r="B10" s="1">
        <v>27.22</v>
      </c>
      <c r="C10" s="1">
        <v>28.64</v>
      </c>
      <c r="D10" s="1">
        <v>26.98</v>
      </c>
      <c r="E10" s="1">
        <v>28.3</v>
      </c>
      <c r="F10" s="2">
        <v>225058200</v>
      </c>
      <c r="G10" s="1">
        <v>28.3</v>
      </c>
      <c r="I10">
        <f>MM!B$18</f>
        <v>50</v>
      </c>
      <c r="J10">
        <f>MM!B$19</f>
        <v>43.75</v>
      </c>
      <c r="K10">
        <f>MM!B$20</f>
        <v>37.5</v>
      </c>
      <c r="L10">
        <f>MM!B$21</f>
        <v>31.25</v>
      </c>
      <c r="M10">
        <f>MM!B$22</f>
        <v>25</v>
      </c>
    </row>
    <row r="11" spans="1:13" ht="12.75">
      <c r="A11" s="4">
        <v>39773</v>
      </c>
      <c r="B11" s="1">
        <v>26.01</v>
      </c>
      <c r="C11" s="1">
        <v>26.68</v>
      </c>
      <c r="D11" s="1">
        <v>25.05</v>
      </c>
      <c r="E11" s="1">
        <v>26.67</v>
      </c>
      <c r="F11" s="2">
        <v>282746800</v>
      </c>
      <c r="G11" s="1">
        <v>26.67</v>
      </c>
      <c r="I11">
        <f>MM!B$18</f>
        <v>50</v>
      </c>
      <c r="J11">
        <f>MM!B$19</f>
        <v>43.75</v>
      </c>
      <c r="K11">
        <f>MM!B$20</f>
        <v>37.5</v>
      </c>
      <c r="L11">
        <f>MM!B$21</f>
        <v>31.25</v>
      </c>
      <c r="M11">
        <f>MM!B$22</f>
        <v>25</v>
      </c>
    </row>
    <row r="12" spans="1:13" ht="12.75">
      <c r="A12" s="4">
        <v>39772</v>
      </c>
      <c r="B12" s="1">
        <v>26.53</v>
      </c>
      <c r="C12" s="1">
        <v>27.45</v>
      </c>
      <c r="D12" s="1">
        <v>25.47</v>
      </c>
      <c r="E12" s="1">
        <v>25.56</v>
      </c>
      <c r="F12" s="2">
        <v>342472400</v>
      </c>
      <c r="G12" s="1">
        <v>25.56</v>
      </c>
      <c r="I12">
        <f>MM!B$18</f>
        <v>50</v>
      </c>
      <c r="J12">
        <f>MM!B$19</f>
        <v>43.75</v>
      </c>
      <c r="K12">
        <f>MM!B$20</f>
        <v>37.5</v>
      </c>
      <c r="L12">
        <f>MM!B$21</f>
        <v>31.25</v>
      </c>
      <c r="M12">
        <f>MM!B$22</f>
        <v>25</v>
      </c>
    </row>
    <row r="13" spans="1:13" ht="12.75">
      <c r="A13" s="4">
        <v>39771</v>
      </c>
      <c r="B13" s="1">
        <v>28.4</v>
      </c>
      <c r="C13" s="1">
        <v>28.78</v>
      </c>
      <c r="D13" s="1">
        <v>26.79</v>
      </c>
      <c r="E13" s="1">
        <v>26.86</v>
      </c>
      <c r="F13" s="2">
        <v>244180600</v>
      </c>
      <c r="G13" s="1">
        <v>26.86</v>
      </c>
      <c r="I13">
        <f>MM!B$18</f>
        <v>50</v>
      </c>
      <c r="J13">
        <f>MM!B$19</f>
        <v>43.75</v>
      </c>
      <c r="K13">
        <f>MM!B$20</f>
        <v>37.5</v>
      </c>
      <c r="L13">
        <f>MM!B$21</f>
        <v>31.25</v>
      </c>
      <c r="M13">
        <f>MM!B$22</f>
        <v>25</v>
      </c>
    </row>
    <row r="14" spans="1:13" ht="12.75">
      <c r="A14" s="4">
        <v>39770</v>
      </c>
      <c r="B14" s="1">
        <v>28.56</v>
      </c>
      <c r="C14" s="1">
        <v>28.75</v>
      </c>
      <c r="D14" s="1">
        <v>27.39</v>
      </c>
      <c r="E14" s="1">
        <v>28.34</v>
      </c>
      <c r="F14" s="2">
        <v>252661800</v>
      </c>
      <c r="G14" s="1">
        <v>28.34</v>
      </c>
      <c r="I14">
        <f>MM!B$18</f>
        <v>50</v>
      </c>
      <c r="J14">
        <f>MM!B$19</f>
        <v>43.75</v>
      </c>
      <c r="K14">
        <f>MM!B$20</f>
        <v>37.5</v>
      </c>
      <c r="L14">
        <f>MM!B$21</f>
        <v>31.25</v>
      </c>
      <c r="M14">
        <f>MM!B$22</f>
        <v>25</v>
      </c>
    </row>
    <row r="15" spans="1:13" ht="12.75">
      <c r="A15" s="4">
        <v>39769</v>
      </c>
      <c r="B15" s="1">
        <v>28.49</v>
      </c>
      <c r="C15" s="1">
        <v>29.23</v>
      </c>
      <c r="D15" s="1">
        <v>28.26</v>
      </c>
      <c r="E15" s="1">
        <v>28.37</v>
      </c>
      <c r="F15" s="2">
        <v>202835200</v>
      </c>
      <c r="G15" s="1">
        <v>28.37</v>
      </c>
      <c r="I15">
        <f>MM!B$18</f>
        <v>50</v>
      </c>
      <c r="J15">
        <f>MM!B$19</f>
        <v>43.75</v>
      </c>
      <c r="K15">
        <f>MM!B$20</f>
        <v>37.5</v>
      </c>
      <c r="L15">
        <f>MM!B$21</f>
        <v>31.25</v>
      </c>
      <c r="M15">
        <f>MM!B$22</f>
        <v>25</v>
      </c>
    </row>
    <row r="16" spans="1:13" ht="12.75">
      <c r="A16" s="4">
        <v>39766</v>
      </c>
      <c r="B16" s="1">
        <v>29.78</v>
      </c>
      <c r="C16" s="1">
        <v>30.42</v>
      </c>
      <c r="D16" s="1">
        <v>28.87</v>
      </c>
      <c r="E16" s="1">
        <v>28.98</v>
      </c>
      <c r="F16" s="2">
        <v>259407000</v>
      </c>
      <c r="G16" s="1">
        <v>28.98</v>
      </c>
      <c r="I16">
        <f>MM!B$18</f>
        <v>50</v>
      </c>
      <c r="J16">
        <f>MM!B$19</f>
        <v>43.75</v>
      </c>
      <c r="K16">
        <f>MM!B$20</f>
        <v>37.5</v>
      </c>
      <c r="L16">
        <f>MM!B$21</f>
        <v>31.25</v>
      </c>
      <c r="M16">
        <f>MM!B$22</f>
        <v>25</v>
      </c>
    </row>
    <row r="17" spans="1:13" ht="12.75">
      <c r="A17" s="4">
        <v>39765</v>
      </c>
      <c r="B17" s="1">
        <v>28.61</v>
      </c>
      <c r="C17" s="1">
        <v>30.53</v>
      </c>
      <c r="D17" s="1">
        <v>27.28</v>
      </c>
      <c r="E17" s="1">
        <v>30.46</v>
      </c>
      <c r="F17" s="2">
        <v>317943900</v>
      </c>
      <c r="G17" s="1">
        <v>30.46</v>
      </c>
      <c r="I17">
        <f>MM!B$18</f>
        <v>50</v>
      </c>
      <c r="J17">
        <f>MM!B$19</f>
        <v>43.75</v>
      </c>
      <c r="K17">
        <f>MM!B$20</f>
        <v>37.5</v>
      </c>
      <c r="L17">
        <f>MM!B$21</f>
        <v>31.25</v>
      </c>
      <c r="M17">
        <f>MM!B$22</f>
        <v>25</v>
      </c>
    </row>
    <row r="18" spans="1:13" ht="12.75">
      <c r="A18" s="4">
        <v>39764</v>
      </c>
      <c r="B18" s="1">
        <v>29.65</v>
      </c>
      <c r="C18" s="1">
        <v>29.8</v>
      </c>
      <c r="D18" s="1">
        <v>28.65</v>
      </c>
      <c r="E18" s="1">
        <v>28.71</v>
      </c>
      <c r="F18" s="2">
        <v>184946400</v>
      </c>
      <c r="G18" s="1">
        <v>28.71</v>
      </c>
      <c r="I18">
        <f>MM!B$18</f>
        <v>50</v>
      </c>
      <c r="J18">
        <f>MM!B$19</f>
        <v>43.75</v>
      </c>
      <c r="K18">
        <f>MM!B$20</f>
        <v>37.5</v>
      </c>
      <c r="L18">
        <f>MM!B$21</f>
        <v>31.25</v>
      </c>
      <c r="M18">
        <f>MM!B$22</f>
        <v>25</v>
      </c>
    </row>
    <row r="19" spans="1:13" ht="12.75">
      <c r="A19" s="4">
        <v>39763</v>
      </c>
      <c r="B19" s="1">
        <v>30.48</v>
      </c>
      <c r="C19" s="1">
        <v>30.76</v>
      </c>
      <c r="D19" s="1">
        <v>29.72</v>
      </c>
      <c r="E19" s="1">
        <v>30.1</v>
      </c>
      <c r="F19" s="2">
        <v>162869800</v>
      </c>
      <c r="G19" s="1">
        <v>30.1</v>
      </c>
      <c r="I19">
        <f>MM!B$18</f>
        <v>50</v>
      </c>
      <c r="J19">
        <f>MM!B$19</f>
        <v>43.75</v>
      </c>
      <c r="K19">
        <f>MM!B$20</f>
        <v>37.5</v>
      </c>
      <c r="L19">
        <f>MM!B$21</f>
        <v>31.25</v>
      </c>
      <c r="M19">
        <f>MM!B$22</f>
        <v>25</v>
      </c>
    </row>
    <row r="20" spans="1:13" ht="12.75">
      <c r="A20" s="4">
        <v>39762</v>
      </c>
      <c r="B20" s="1">
        <v>31.97</v>
      </c>
      <c r="C20" s="1">
        <v>31.97</v>
      </c>
      <c r="D20" s="1">
        <v>30.4</v>
      </c>
      <c r="E20" s="1">
        <v>30.77</v>
      </c>
      <c r="F20" s="2">
        <v>142584500</v>
      </c>
      <c r="G20" s="1">
        <v>30.77</v>
      </c>
      <c r="I20">
        <f>MM!B$18</f>
        <v>50</v>
      </c>
      <c r="J20">
        <f>MM!B$19</f>
        <v>43.75</v>
      </c>
      <c r="K20">
        <f>MM!B$20</f>
        <v>37.5</v>
      </c>
      <c r="L20">
        <f>MM!B$21</f>
        <v>31.25</v>
      </c>
      <c r="M20">
        <f>MM!B$22</f>
        <v>25</v>
      </c>
    </row>
    <row r="21" spans="1:13" ht="12.75">
      <c r="A21" s="4">
        <v>39759</v>
      </c>
      <c r="B21" s="1">
        <v>30.92</v>
      </c>
      <c r="C21" s="1">
        <v>31.48</v>
      </c>
      <c r="D21" s="1">
        <v>30.59</v>
      </c>
      <c r="E21" s="1">
        <v>31.19</v>
      </c>
      <c r="F21" s="2">
        <v>176946200</v>
      </c>
      <c r="G21" s="1">
        <v>31.19</v>
      </c>
      <c r="I21">
        <f>MM!B$18</f>
        <v>50</v>
      </c>
      <c r="J21">
        <f>MM!B$19</f>
        <v>43.75</v>
      </c>
      <c r="K21">
        <f>MM!B$20</f>
        <v>37.5</v>
      </c>
      <c r="L21">
        <f>MM!B$21</f>
        <v>31.25</v>
      </c>
      <c r="M21">
        <f>MM!B$22</f>
        <v>25</v>
      </c>
    </row>
    <row r="22" spans="1:13" ht="12.75">
      <c r="A22" s="4">
        <v>39758</v>
      </c>
      <c r="B22" s="1">
        <v>31.49</v>
      </c>
      <c r="C22" s="1">
        <v>31.87</v>
      </c>
      <c r="D22" s="1">
        <v>30.4</v>
      </c>
      <c r="E22" s="1">
        <v>30.56</v>
      </c>
      <c r="F22" s="2">
        <v>220677200</v>
      </c>
      <c r="G22" s="1">
        <v>30.56</v>
      </c>
      <c r="I22">
        <f>MM!B$18</f>
        <v>50</v>
      </c>
      <c r="J22">
        <f>MM!B$19</f>
        <v>43.75</v>
      </c>
      <c r="K22">
        <f>MM!B$20</f>
        <v>37.5</v>
      </c>
      <c r="L22">
        <f>MM!B$21</f>
        <v>31.25</v>
      </c>
      <c r="M22">
        <f>MM!B$22</f>
        <v>25</v>
      </c>
    </row>
    <row r="23" spans="1:13" ht="12.75">
      <c r="A23" s="4">
        <v>39757</v>
      </c>
      <c r="B23" s="1">
        <v>33.53</v>
      </c>
      <c r="C23" s="1">
        <v>33.6</v>
      </c>
      <c r="D23" s="1">
        <v>31.92</v>
      </c>
      <c r="E23" s="1">
        <v>31.99</v>
      </c>
      <c r="F23" s="2">
        <v>183893900</v>
      </c>
      <c r="G23" s="1">
        <v>31.99</v>
      </c>
      <c r="I23">
        <f>MM!B$18</f>
        <v>50</v>
      </c>
      <c r="J23">
        <f>MM!B$19</f>
        <v>43.75</v>
      </c>
      <c r="K23">
        <f>MM!B$20</f>
        <v>37.5</v>
      </c>
      <c r="L23">
        <f>MM!B$21</f>
        <v>31.25</v>
      </c>
      <c r="M23">
        <f>MM!B$22</f>
        <v>25</v>
      </c>
    </row>
    <row r="24" spans="1:13" ht="12.75">
      <c r="A24" s="4">
        <v>39756</v>
      </c>
      <c r="B24" s="1">
        <v>33.46</v>
      </c>
      <c r="C24" s="1">
        <v>34.01</v>
      </c>
      <c r="D24" s="1">
        <v>32.98</v>
      </c>
      <c r="E24" s="1">
        <v>33.75</v>
      </c>
      <c r="F24" s="2">
        <v>182487600</v>
      </c>
      <c r="G24" s="1">
        <v>33.75</v>
      </c>
      <c r="I24">
        <f>MM!B$18</f>
        <v>50</v>
      </c>
      <c r="J24">
        <f>MM!B$19</f>
        <v>43.75</v>
      </c>
      <c r="K24">
        <f>MM!B$20</f>
        <v>37.5</v>
      </c>
      <c r="L24">
        <f>MM!B$21</f>
        <v>31.25</v>
      </c>
      <c r="M24">
        <f>MM!B$22</f>
        <v>25</v>
      </c>
    </row>
    <row r="25" spans="1:13" ht="12.75">
      <c r="A25" s="4">
        <v>39755</v>
      </c>
      <c r="B25" s="1">
        <v>32.81</v>
      </c>
      <c r="C25" s="1">
        <v>33.29</v>
      </c>
      <c r="D25" s="1">
        <v>32.51</v>
      </c>
      <c r="E25" s="1">
        <v>32.82</v>
      </c>
      <c r="F25" s="2">
        <v>128455500</v>
      </c>
      <c r="G25" s="1">
        <v>32.82</v>
      </c>
      <c r="I25">
        <f>MM!B$18</f>
        <v>50</v>
      </c>
      <c r="J25">
        <f>MM!B$19</f>
        <v>43.75</v>
      </c>
      <c r="K25">
        <f>MM!B$20</f>
        <v>37.5</v>
      </c>
      <c r="L25">
        <f>MM!B$21</f>
        <v>31.25</v>
      </c>
      <c r="M25">
        <f>MM!B$22</f>
        <v>25</v>
      </c>
    </row>
    <row r="26" spans="1:13" ht="12.75">
      <c r="A26" s="4">
        <v>39752</v>
      </c>
      <c r="B26" s="1">
        <v>32.37</v>
      </c>
      <c r="C26" s="1">
        <v>33.43</v>
      </c>
      <c r="D26" s="1">
        <v>32.09</v>
      </c>
      <c r="E26" s="1">
        <v>32.89</v>
      </c>
      <c r="F26" s="2">
        <v>224261000</v>
      </c>
      <c r="G26" s="1">
        <v>32.89</v>
      </c>
      <c r="I26">
        <f>MM!B$18</f>
        <v>50</v>
      </c>
      <c r="J26">
        <f>MM!B$19</f>
        <v>43.75</v>
      </c>
      <c r="K26">
        <f>MM!B$20</f>
        <v>37.5</v>
      </c>
      <c r="L26">
        <f>MM!B$21</f>
        <v>31.25</v>
      </c>
      <c r="M26">
        <f>MM!B$22</f>
        <v>25</v>
      </c>
    </row>
    <row r="27" spans="1:13" ht="12.75">
      <c r="A27" s="4">
        <v>39751</v>
      </c>
      <c r="B27" s="1">
        <v>32.67</v>
      </c>
      <c r="C27" s="1">
        <v>33.06</v>
      </c>
      <c r="D27" s="1">
        <v>31.98</v>
      </c>
      <c r="E27" s="1">
        <v>32.84</v>
      </c>
      <c r="F27" s="2">
        <v>255292100</v>
      </c>
      <c r="G27" s="1">
        <v>32.84</v>
      </c>
      <c r="I27">
        <f>MM!B$18</f>
        <v>50</v>
      </c>
      <c r="J27">
        <f>MM!B$19</f>
        <v>43.75</v>
      </c>
      <c r="K27">
        <f>MM!B$20</f>
        <v>37.5</v>
      </c>
      <c r="L27">
        <f>MM!B$21</f>
        <v>31.25</v>
      </c>
      <c r="M27">
        <f>MM!B$22</f>
        <v>25</v>
      </c>
    </row>
    <row r="28" spans="1:13" ht="12.75">
      <c r="A28" s="4">
        <v>39750</v>
      </c>
      <c r="B28" s="1">
        <v>31.91</v>
      </c>
      <c r="C28" s="1">
        <v>33.08</v>
      </c>
      <c r="D28" s="1">
        <v>31.25</v>
      </c>
      <c r="E28" s="1">
        <v>31.78</v>
      </c>
      <c r="F28" s="2">
        <v>341316000</v>
      </c>
      <c r="G28" s="1">
        <v>31.78</v>
      </c>
      <c r="I28">
        <f>MM!B$18</f>
        <v>50</v>
      </c>
      <c r="J28">
        <f>MM!B$19</f>
        <v>43.75</v>
      </c>
      <c r="K28">
        <f>MM!B$20</f>
        <v>37.5</v>
      </c>
      <c r="L28">
        <f>MM!B$21</f>
        <v>31.25</v>
      </c>
      <c r="M28">
        <f>MM!B$22</f>
        <v>25</v>
      </c>
    </row>
    <row r="29" spans="1:13" ht="12.75">
      <c r="A29" s="4">
        <v>39749</v>
      </c>
      <c r="B29" s="1">
        <v>29.68</v>
      </c>
      <c r="C29" s="1">
        <v>31.88</v>
      </c>
      <c r="D29" s="1">
        <v>28.85</v>
      </c>
      <c r="E29" s="1">
        <v>31.86</v>
      </c>
      <c r="F29" s="2">
        <v>327239500</v>
      </c>
      <c r="G29" s="1">
        <v>31.86</v>
      </c>
      <c r="I29">
        <f>MM!B$18</f>
        <v>50</v>
      </c>
      <c r="J29">
        <f>MM!B$19</f>
        <v>43.75</v>
      </c>
      <c r="K29">
        <f>MM!B$20</f>
        <v>37.5</v>
      </c>
      <c r="L29">
        <f>MM!B$21</f>
        <v>31.25</v>
      </c>
      <c r="M29">
        <f>MM!B$22</f>
        <v>25</v>
      </c>
    </row>
    <row r="30" spans="1:13" ht="12.75">
      <c r="A30" s="4">
        <v>39748</v>
      </c>
      <c r="B30" s="1">
        <v>29.17</v>
      </c>
      <c r="C30" s="1">
        <v>30.2</v>
      </c>
      <c r="D30" s="1">
        <v>28.66</v>
      </c>
      <c r="E30" s="1">
        <v>28.69</v>
      </c>
      <c r="F30" s="2">
        <v>239302300</v>
      </c>
      <c r="G30" s="1">
        <v>28.69</v>
      </c>
      <c r="I30">
        <f>MM!B$18</f>
        <v>50</v>
      </c>
      <c r="J30">
        <f>MM!B$19</f>
        <v>43.75</v>
      </c>
      <c r="K30">
        <f>MM!B$20</f>
        <v>37.5</v>
      </c>
      <c r="L30">
        <f>MM!B$21</f>
        <v>31.25</v>
      </c>
      <c r="M30">
        <f>MM!B$22</f>
        <v>25</v>
      </c>
    </row>
    <row r="31" spans="1:13" ht="12.75">
      <c r="A31" s="4">
        <v>39745</v>
      </c>
      <c r="B31" s="1">
        <v>28.23</v>
      </c>
      <c r="C31" s="1">
        <v>30.25</v>
      </c>
      <c r="D31" s="1">
        <v>28.09</v>
      </c>
      <c r="E31" s="1">
        <v>29.51</v>
      </c>
      <c r="F31" s="2">
        <v>322129500</v>
      </c>
      <c r="G31" s="1">
        <v>29.51</v>
      </c>
      <c r="I31">
        <f>MM!B$18</f>
        <v>50</v>
      </c>
      <c r="J31">
        <f>MM!B$19</f>
        <v>43.75</v>
      </c>
      <c r="K31">
        <f>MM!B$20</f>
        <v>37.5</v>
      </c>
      <c r="L31">
        <f>MM!B$21</f>
        <v>31.25</v>
      </c>
      <c r="M31">
        <f>MM!B$22</f>
        <v>25</v>
      </c>
    </row>
    <row r="32" spans="1:13" ht="12.75">
      <c r="A32" s="4">
        <v>39744</v>
      </c>
      <c r="B32" s="1">
        <v>30.49</v>
      </c>
      <c r="C32" s="1">
        <v>31.09</v>
      </c>
      <c r="D32" s="1">
        <v>28.9</v>
      </c>
      <c r="E32" s="1">
        <v>30.49</v>
      </c>
      <c r="F32" s="2">
        <v>377966900</v>
      </c>
      <c r="G32" s="1">
        <v>30.49</v>
      </c>
      <c r="I32">
        <f>MM!B$18</f>
        <v>50</v>
      </c>
      <c r="J32">
        <f>MM!B$19</f>
        <v>43.75</v>
      </c>
      <c r="K32">
        <f>MM!B$20</f>
        <v>37.5</v>
      </c>
      <c r="L32">
        <f>MM!B$21</f>
        <v>31.25</v>
      </c>
      <c r="M32">
        <f>MM!B$22</f>
        <v>25</v>
      </c>
    </row>
    <row r="33" spans="1:13" ht="12.75">
      <c r="A33" s="4">
        <v>39743</v>
      </c>
      <c r="B33" s="1">
        <v>31.37</v>
      </c>
      <c r="C33" s="1">
        <v>31.6</v>
      </c>
      <c r="D33" s="1">
        <v>29.71</v>
      </c>
      <c r="E33" s="1">
        <v>30.61</v>
      </c>
      <c r="F33" s="2">
        <v>289993600</v>
      </c>
      <c r="G33" s="1">
        <v>30.61</v>
      </c>
      <c r="I33">
        <f>MM!B$18</f>
        <v>50</v>
      </c>
      <c r="J33">
        <f>MM!B$19</f>
        <v>43.75</v>
      </c>
      <c r="K33">
        <f>MM!B$20</f>
        <v>37.5</v>
      </c>
      <c r="L33">
        <f>MM!B$21</f>
        <v>31.25</v>
      </c>
      <c r="M33">
        <f>MM!B$22</f>
        <v>25</v>
      </c>
    </row>
    <row r="34" spans="1:13" ht="12.75">
      <c r="A34" s="4">
        <v>39742</v>
      </c>
      <c r="B34" s="1">
        <v>32.66</v>
      </c>
      <c r="C34" s="1">
        <v>33.26</v>
      </c>
      <c r="D34" s="1">
        <v>31.48</v>
      </c>
      <c r="E34" s="1">
        <v>31.48</v>
      </c>
      <c r="F34" s="2">
        <v>239932400</v>
      </c>
      <c r="G34" s="1">
        <v>31.48</v>
      </c>
      <c r="I34">
        <f>MM!B$18</f>
        <v>50</v>
      </c>
      <c r="J34">
        <f>MM!B$19</f>
        <v>43.75</v>
      </c>
      <c r="K34">
        <f>MM!B$20</f>
        <v>37.5</v>
      </c>
      <c r="L34">
        <f>MM!B$21</f>
        <v>31.25</v>
      </c>
      <c r="M34">
        <f>MM!B$22</f>
        <v>25</v>
      </c>
    </row>
    <row r="35" spans="1:13" ht="12.75">
      <c r="A35" s="4">
        <v>39741</v>
      </c>
      <c r="B35" s="1">
        <v>32.76</v>
      </c>
      <c r="C35" s="1">
        <v>33.26</v>
      </c>
      <c r="D35" s="1">
        <v>31.7</v>
      </c>
      <c r="E35" s="1">
        <v>33.2</v>
      </c>
      <c r="F35" s="2">
        <v>232783400</v>
      </c>
      <c r="G35" s="1">
        <v>33.2</v>
      </c>
      <c r="I35">
        <f>MM!B$18</f>
        <v>50</v>
      </c>
      <c r="J35">
        <f>MM!B$19</f>
        <v>43.75</v>
      </c>
      <c r="K35">
        <f>MM!B$20</f>
        <v>37.5</v>
      </c>
      <c r="L35">
        <f>MM!B$21</f>
        <v>31.25</v>
      </c>
      <c r="M35">
        <f>MM!B$22</f>
        <v>25</v>
      </c>
    </row>
    <row r="36" spans="1:13" ht="12.75">
      <c r="A36" s="4">
        <v>39738</v>
      </c>
      <c r="B36" s="1">
        <v>31.67</v>
      </c>
      <c r="C36" s="1">
        <v>33.65</v>
      </c>
      <c r="D36" s="1">
        <v>31.41</v>
      </c>
      <c r="E36" s="1">
        <v>32.3</v>
      </c>
      <c r="F36" s="2">
        <v>326571300</v>
      </c>
      <c r="G36" s="1">
        <v>32.3</v>
      </c>
      <c r="I36">
        <f>MM!B$18</f>
        <v>50</v>
      </c>
      <c r="J36">
        <f>MM!B$19</f>
        <v>43.75</v>
      </c>
      <c r="K36">
        <f>MM!B$20</f>
        <v>37.5</v>
      </c>
      <c r="L36">
        <f>MM!B$21</f>
        <v>31.25</v>
      </c>
      <c r="M36">
        <f>MM!B$22</f>
        <v>25</v>
      </c>
    </row>
    <row r="37" spans="1:13" ht="12.75">
      <c r="A37" s="4">
        <v>39737</v>
      </c>
      <c r="B37" s="1">
        <v>30.81</v>
      </c>
      <c r="C37" s="1">
        <v>32.27</v>
      </c>
      <c r="D37" s="1">
        <v>29.25</v>
      </c>
      <c r="E37" s="1">
        <v>32.26</v>
      </c>
      <c r="F37" s="2">
        <v>494783500</v>
      </c>
      <c r="G37" s="1">
        <v>32.26</v>
      </c>
      <c r="I37">
        <f>MM!B$18</f>
        <v>50</v>
      </c>
      <c r="J37">
        <f>MM!B$19</f>
        <v>43.75</v>
      </c>
      <c r="K37">
        <f>MM!B$20</f>
        <v>37.5</v>
      </c>
      <c r="L37">
        <f>MM!B$21</f>
        <v>31.25</v>
      </c>
      <c r="M37">
        <f>MM!B$22</f>
        <v>25</v>
      </c>
    </row>
    <row r="38" spans="1:13" ht="12.75">
      <c r="A38" s="4">
        <v>39736</v>
      </c>
      <c r="B38" s="1">
        <v>33.29</v>
      </c>
      <c r="C38" s="1">
        <v>33.35</v>
      </c>
      <c r="D38" s="1">
        <v>30.54</v>
      </c>
      <c r="E38" s="1">
        <v>30.6</v>
      </c>
      <c r="F38" s="2">
        <v>312088500</v>
      </c>
      <c r="G38" s="1">
        <v>30.6</v>
      </c>
      <c r="I38">
        <f>MM!B$18</f>
        <v>50</v>
      </c>
      <c r="J38">
        <f>MM!B$19</f>
        <v>43.75</v>
      </c>
      <c r="K38">
        <f>MM!B$20</f>
        <v>37.5</v>
      </c>
      <c r="L38">
        <f>MM!B$21</f>
        <v>31.25</v>
      </c>
      <c r="M38">
        <f>MM!B$22</f>
        <v>25</v>
      </c>
    </row>
    <row r="39" spans="1:13" ht="12.75">
      <c r="A39" s="4">
        <v>39735</v>
      </c>
      <c r="B39" s="1">
        <v>36.15</v>
      </c>
      <c r="C39" s="1">
        <v>36.15</v>
      </c>
      <c r="D39" s="1">
        <v>33.19</v>
      </c>
      <c r="E39" s="1">
        <v>33.61</v>
      </c>
      <c r="F39" s="2">
        <v>341595900</v>
      </c>
      <c r="G39" s="1">
        <v>33.61</v>
      </c>
      <c r="I39">
        <f>MM!B$18</f>
        <v>50</v>
      </c>
      <c r="J39">
        <f>MM!B$19</f>
        <v>43.75</v>
      </c>
      <c r="K39">
        <f>MM!B$20</f>
        <v>37.5</v>
      </c>
      <c r="L39">
        <f>MM!B$21</f>
        <v>31.25</v>
      </c>
      <c r="M39">
        <f>MM!B$22</f>
        <v>25</v>
      </c>
    </row>
    <row r="40" spans="1:13" ht="12.75">
      <c r="A40" s="4">
        <v>39734</v>
      </c>
      <c r="B40" s="1">
        <v>32.86</v>
      </c>
      <c r="C40" s="1">
        <v>35.25</v>
      </c>
      <c r="D40" s="1">
        <v>32.4</v>
      </c>
      <c r="E40" s="1">
        <v>35.13</v>
      </c>
      <c r="F40" s="2">
        <v>276998700</v>
      </c>
      <c r="G40" s="1">
        <v>35.13</v>
      </c>
      <c r="I40">
        <f>MM!B$18</f>
        <v>50</v>
      </c>
      <c r="J40">
        <f>MM!B$19</f>
        <v>43.75</v>
      </c>
      <c r="K40">
        <f>MM!B$20</f>
        <v>37.5</v>
      </c>
      <c r="L40">
        <f>MM!B$21</f>
        <v>31.25</v>
      </c>
      <c r="M40">
        <f>MM!B$22</f>
        <v>25</v>
      </c>
    </row>
    <row r="41" spans="1:13" ht="12.75">
      <c r="A41" s="4">
        <v>39731</v>
      </c>
      <c r="B41" s="1">
        <v>30.52</v>
      </c>
      <c r="C41" s="1">
        <v>32.48</v>
      </c>
      <c r="D41" s="1">
        <v>29.38</v>
      </c>
      <c r="E41" s="1">
        <v>31.32</v>
      </c>
      <c r="F41" s="2">
        <v>472339100</v>
      </c>
      <c r="G41" s="1">
        <v>31.32</v>
      </c>
      <c r="I41">
        <f>MM!B$18</f>
        <v>50</v>
      </c>
      <c r="J41">
        <f>MM!B$19</f>
        <v>43.75</v>
      </c>
      <c r="K41">
        <f>MM!B$20</f>
        <v>37.5</v>
      </c>
      <c r="L41">
        <f>MM!B$21</f>
        <v>31.25</v>
      </c>
      <c r="M41">
        <f>MM!B$22</f>
        <v>25</v>
      </c>
    </row>
    <row r="42" spans="1:13" ht="12.75">
      <c r="A42" s="4">
        <v>39730</v>
      </c>
      <c r="B42" s="1">
        <v>33.15</v>
      </c>
      <c r="C42" s="1">
        <v>33.68</v>
      </c>
      <c r="D42" s="1">
        <v>30.97</v>
      </c>
      <c r="E42" s="1">
        <v>31.52</v>
      </c>
      <c r="F42" s="2">
        <v>352433900</v>
      </c>
      <c r="G42" s="1">
        <v>31.52</v>
      </c>
      <c r="I42">
        <f>MM!B$18</f>
        <v>50</v>
      </c>
      <c r="J42">
        <f>MM!B$19</f>
        <v>43.75</v>
      </c>
      <c r="K42">
        <f>MM!B$20</f>
        <v>37.5</v>
      </c>
      <c r="L42">
        <f>MM!B$21</f>
        <v>31.25</v>
      </c>
      <c r="M42">
        <f>MM!B$22</f>
        <v>25</v>
      </c>
    </row>
    <row r="43" spans="1:13" ht="12.75">
      <c r="A43" s="4">
        <v>39729</v>
      </c>
      <c r="B43" s="1">
        <v>31.95</v>
      </c>
      <c r="C43" s="1">
        <v>34.12</v>
      </c>
      <c r="D43" s="1">
        <v>31.84</v>
      </c>
      <c r="E43" s="1">
        <v>32.39</v>
      </c>
      <c r="F43" s="2">
        <v>452066500</v>
      </c>
      <c r="G43" s="1">
        <v>32.39</v>
      </c>
      <c r="I43">
        <f>MM!B$18</f>
        <v>50</v>
      </c>
      <c r="J43">
        <f>MM!B$19</f>
        <v>43.75</v>
      </c>
      <c r="K43">
        <f>MM!B$20</f>
        <v>37.5</v>
      </c>
      <c r="L43">
        <f>MM!B$21</f>
        <v>31.25</v>
      </c>
      <c r="M43">
        <f>MM!B$22</f>
        <v>25</v>
      </c>
    </row>
    <row r="44" spans="1:13" ht="12.75">
      <c r="A44" s="4">
        <v>39728</v>
      </c>
      <c r="B44" s="1">
        <v>35.14</v>
      </c>
      <c r="C44" s="1">
        <v>35.2</v>
      </c>
      <c r="D44" s="1">
        <v>32.27</v>
      </c>
      <c r="E44" s="1">
        <v>32.65</v>
      </c>
      <c r="F44" s="2">
        <v>329365700</v>
      </c>
      <c r="G44" s="1">
        <v>32.65</v>
      </c>
      <c r="I44">
        <f>MM!B$18</f>
        <v>50</v>
      </c>
      <c r="J44">
        <f>MM!B$19</f>
        <v>43.75</v>
      </c>
      <c r="K44">
        <f>MM!B$20</f>
        <v>37.5</v>
      </c>
      <c r="L44">
        <f>MM!B$21</f>
        <v>31.25</v>
      </c>
      <c r="M44">
        <f>MM!B$22</f>
        <v>25</v>
      </c>
    </row>
    <row r="45" spans="1:13" ht="12.75">
      <c r="A45" s="4">
        <v>39727</v>
      </c>
      <c r="B45" s="1">
        <v>35.26</v>
      </c>
      <c r="C45" s="1">
        <v>35.53</v>
      </c>
      <c r="D45" s="1">
        <v>32.91</v>
      </c>
      <c r="E45" s="1">
        <v>34.86</v>
      </c>
      <c r="F45" s="2">
        <v>394046600</v>
      </c>
      <c r="G45" s="1">
        <v>34.86</v>
      </c>
      <c r="I45">
        <f>MM!B$18</f>
        <v>50</v>
      </c>
      <c r="J45">
        <f>MM!B$19</f>
        <v>43.75</v>
      </c>
      <c r="K45">
        <f>MM!B$20</f>
        <v>37.5</v>
      </c>
      <c r="L45">
        <f>MM!B$21</f>
        <v>31.25</v>
      </c>
      <c r="M45">
        <f>MM!B$22</f>
        <v>25</v>
      </c>
    </row>
    <row r="46" spans="1:13" ht="12.75">
      <c r="A46" s="4">
        <v>39724</v>
      </c>
      <c r="B46" s="1">
        <v>37.26</v>
      </c>
      <c r="C46" s="1">
        <v>38.18</v>
      </c>
      <c r="D46" s="1">
        <v>36.1</v>
      </c>
      <c r="E46" s="1">
        <v>36.18</v>
      </c>
      <c r="F46" s="2">
        <v>272116100</v>
      </c>
      <c r="G46" s="1">
        <v>36.18</v>
      </c>
      <c r="I46">
        <f>MM!B$18</f>
        <v>50</v>
      </c>
      <c r="J46">
        <f>MM!B$19</f>
        <v>43.75</v>
      </c>
      <c r="K46">
        <f>MM!B$20</f>
        <v>37.5</v>
      </c>
      <c r="L46">
        <f>MM!B$21</f>
        <v>31.25</v>
      </c>
      <c r="M46">
        <f>MM!B$22</f>
        <v>25</v>
      </c>
    </row>
    <row r="47" spans="1:13" ht="12.75">
      <c r="A47" s="4">
        <v>39723</v>
      </c>
      <c r="B47" s="1">
        <v>38.25</v>
      </c>
      <c r="C47" s="1">
        <v>38.25</v>
      </c>
      <c r="D47" s="1">
        <v>36.64</v>
      </c>
      <c r="E47" s="1">
        <v>36.75</v>
      </c>
      <c r="F47" s="2">
        <v>192124000</v>
      </c>
      <c r="G47" s="1">
        <v>36.75</v>
      </c>
      <c r="I47">
        <f>MM!B$18</f>
        <v>50</v>
      </c>
      <c r="J47">
        <f>MM!B$19</f>
        <v>43.75</v>
      </c>
      <c r="K47">
        <f>MM!B$20</f>
        <v>37.5</v>
      </c>
      <c r="L47">
        <f>MM!B$21</f>
        <v>31.25</v>
      </c>
      <c r="M47">
        <f>MM!B$22</f>
        <v>25</v>
      </c>
    </row>
    <row r="48" spans="1:13" ht="12.75">
      <c r="A48" s="4">
        <v>39722</v>
      </c>
      <c r="B48" s="1">
        <v>38.84</v>
      </c>
      <c r="C48" s="1">
        <v>38.97</v>
      </c>
      <c r="D48" s="1">
        <v>38.03</v>
      </c>
      <c r="E48" s="1">
        <v>38.5</v>
      </c>
      <c r="F48" s="2">
        <v>174033300</v>
      </c>
      <c r="G48" s="1">
        <v>38.5</v>
      </c>
      <c r="I48">
        <f>MM!B$18</f>
        <v>50</v>
      </c>
      <c r="J48">
        <f>MM!B$19</f>
        <v>43.75</v>
      </c>
      <c r="K48">
        <f>MM!B$20</f>
        <v>37.5</v>
      </c>
      <c r="L48">
        <f>MM!B$21</f>
        <v>31.25</v>
      </c>
      <c r="M48">
        <f>MM!B$22</f>
        <v>25</v>
      </c>
    </row>
    <row r="49" spans="1:13" ht="12.75">
      <c r="A49" s="4">
        <v>39721</v>
      </c>
      <c r="B49" s="1">
        <v>37.72</v>
      </c>
      <c r="C49" s="1">
        <v>39.3</v>
      </c>
      <c r="D49" s="1">
        <v>37.6</v>
      </c>
      <c r="E49" s="1">
        <v>38.91</v>
      </c>
      <c r="F49" s="2">
        <v>195436700</v>
      </c>
      <c r="G49" s="1">
        <v>38.91</v>
      </c>
      <c r="I49">
        <f>MM!B$18</f>
        <v>50</v>
      </c>
      <c r="J49">
        <f>MM!B$19</f>
        <v>43.75</v>
      </c>
      <c r="K49">
        <f>MM!B$20</f>
        <v>37.5</v>
      </c>
      <c r="L49">
        <f>MM!B$21</f>
        <v>31.25</v>
      </c>
      <c r="M49">
        <f>MM!B$22</f>
        <v>25</v>
      </c>
    </row>
    <row r="50" spans="1:13" ht="12.75">
      <c r="A50" s="4">
        <v>39720</v>
      </c>
      <c r="B50" s="1">
        <v>40.26</v>
      </c>
      <c r="C50" s="1">
        <v>40.38</v>
      </c>
      <c r="D50" s="1">
        <v>37.18</v>
      </c>
      <c r="E50" s="1">
        <v>37.82</v>
      </c>
      <c r="F50" s="2">
        <v>307954400</v>
      </c>
      <c r="G50" s="1">
        <v>37.82</v>
      </c>
      <c r="I50">
        <f>MM!B$18</f>
        <v>50</v>
      </c>
      <c r="J50">
        <f>MM!B$19</f>
        <v>43.75</v>
      </c>
      <c r="K50">
        <f>MM!B$20</f>
        <v>37.5</v>
      </c>
      <c r="L50">
        <f>MM!B$21</f>
        <v>31.25</v>
      </c>
      <c r="M50">
        <f>MM!B$22</f>
        <v>25</v>
      </c>
    </row>
    <row r="51" spans="1:13" ht="12.75">
      <c r="A51" s="4">
        <v>39717</v>
      </c>
      <c r="B51" s="1">
        <v>40.31</v>
      </c>
      <c r="C51" s="1">
        <v>41.49</v>
      </c>
      <c r="D51" s="1">
        <v>40.22</v>
      </c>
      <c r="E51" s="1">
        <v>41.08</v>
      </c>
      <c r="F51" s="2">
        <v>182678600</v>
      </c>
      <c r="G51" s="1">
        <v>41.08</v>
      </c>
      <c r="I51">
        <f>MM!B$18</f>
        <v>50</v>
      </c>
      <c r="J51">
        <f>MM!B$19</f>
        <v>43.75</v>
      </c>
      <c r="K51">
        <f>MM!B$20</f>
        <v>37.5</v>
      </c>
      <c r="L51">
        <f>MM!B$21</f>
        <v>31.25</v>
      </c>
      <c r="M51">
        <f>MM!B$22</f>
        <v>25</v>
      </c>
    </row>
    <row r="52" spans="1:13" ht="12.75">
      <c r="A52" s="4">
        <v>39716</v>
      </c>
      <c r="B52" s="1">
        <v>41.23</v>
      </c>
      <c r="C52" s="1">
        <v>42.02</v>
      </c>
      <c r="D52" s="1">
        <v>41.03</v>
      </c>
      <c r="E52" s="1">
        <v>41.5</v>
      </c>
      <c r="F52" s="2">
        <v>148586800</v>
      </c>
      <c r="G52" s="1">
        <v>41.5</v>
      </c>
      <c r="I52">
        <f>MM!B$18</f>
        <v>50</v>
      </c>
      <c r="J52">
        <f>MM!B$19</f>
        <v>43.75</v>
      </c>
      <c r="K52">
        <f>MM!B$20</f>
        <v>37.5</v>
      </c>
      <c r="L52">
        <f>MM!B$21</f>
        <v>31.25</v>
      </c>
      <c r="M52">
        <f>MM!B$22</f>
        <v>25</v>
      </c>
    </row>
    <row r="53" spans="1:13" ht="12.75">
      <c r="A53" s="4">
        <v>39715</v>
      </c>
      <c r="B53" s="1">
        <v>40.81</v>
      </c>
      <c r="C53" s="1">
        <v>41.26</v>
      </c>
      <c r="D53" s="1">
        <v>40.52</v>
      </c>
      <c r="E53" s="1">
        <v>40.85</v>
      </c>
      <c r="F53" s="2">
        <v>159270800</v>
      </c>
      <c r="G53" s="1">
        <v>40.85</v>
      </c>
      <c r="I53">
        <f>MM!B$18</f>
        <v>50</v>
      </c>
      <c r="J53">
        <f>MM!B$19</f>
        <v>43.75</v>
      </c>
      <c r="K53">
        <f>MM!B$20</f>
        <v>37.5</v>
      </c>
      <c r="L53">
        <f>MM!B$21</f>
        <v>31.25</v>
      </c>
      <c r="M53">
        <f>MM!B$22</f>
        <v>25</v>
      </c>
    </row>
    <row r="54" spans="1:13" ht="12.75">
      <c r="A54" s="4">
        <v>39714</v>
      </c>
      <c r="B54" s="1">
        <v>41.2</v>
      </c>
      <c r="C54" s="1">
        <v>41.75</v>
      </c>
      <c r="D54" s="1">
        <v>40.44</v>
      </c>
      <c r="E54" s="1">
        <v>40.57</v>
      </c>
      <c r="F54" s="2">
        <v>184011200</v>
      </c>
      <c r="G54" s="1">
        <v>40.57</v>
      </c>
      <c r="I54">
        <f>MM!B$18</f>
        <v>50</v>
      </c>
      <c r="J54">
        <f>MM!B$19</f>
        <v>43.75</v>
      </c>
      <c r="K54">
        <f>MM!B$20</f>
        <v>37.5</v>
      </c>
      <c r="L54">
        <f>MM!B$21</f>
        <v>31.25</v>
      </c>
      <c r="M54">
        <f>MM!B$22</f>
        <v>25</v>
      </c>
    </row>
    <row r="55" spans="1:13" ht="12.75">
      <c r="A55" s="4">
        <v>39713</v>
      </c>
      <c r="B55" s="1">
        <v>42.74</v>
      </c>
      <c r="C55" s="1">
        <v>42.84</v>
      </c>
      <c r="D55" s="1">
        <v>40.8</v>
      </c>
      <c r="E55" s="1">
        <v>40.88</v>
      </c>
      <c r="F55" s="2">
        <v>164698200</v>
      </c>
      <c r="G55" s="1">
        <v>40.88</v>
      </c>
      <c r="I55">
        <f>MM!B$18</f>
        <v>50</v>
      </c>
      <c r="J55">
        <f>MM!B$19</f>
        <v>43.75</v>
      </c>
      <c r="K55">
        <f>MM!B$20</f>
        <v>37.5</v>
      </c>
      <c r="L55">
        <f>MM!B$21</f>
        <v>31.25</v>
      </c>
      <c r="M55">
        <f>MM!B$22</f>
        <v>25</v>
      </c>
    </row>
    <row r="56" spans="1:13" ht="12.75">
      <c r="A56" s="4">
        <v>39710</v>
      </c>
      <c r="B56" s="1">
        <v>43.77</v>
      </c>
      <c r="C56" s="1">
        <v>43.83</v>
      </c>
      <c r="D56" s="1">
        <v>42.1</v>
      </c>
      <c r="E56" s="1">
        <v>42.9</v>
      </c>
      <c r="F56" s="2">
        <v>263394000</v>
      </c>
      <c r="G56" s="1">
        <v>42.9</v>
      </c>
      <c r="I56">
        <f>MM!B$18</f>
        <v>50</v>
      </c>
      <c r="J56">
        <f>MM!B$19</f>
        <v>43.75</v>
      </c>
      <c r="K56">
        <f>MM!B$20</f>
        <v>37.5</v>
      </c>
      <c r="L56">
        <f>MM!B$21</f>
        <v>31.25</v>
      </c>
      <c r="M56">
        <f>MM!B$22</f>
        <v>25</v>
      </c>
    </row>
    <row r="57" spans="1:13" ht="12.75">
      <c r="A57" s="4">
        <v>39710</v>
      </c>
      <c r="B57" s="1" t="s">
        <v>17</v>
      </c>
      <c r="C57" s="1"/>
      <c r="D57" s="1"/>
      <c r="E57" s="1"/>
      <c r="F57" s="1"/>
      <c r="G57" s="1"/>
      <c r="I57">
        <f>MM!B$18</f>
        <v>50</v>
      </c>
      <c r="J57">
        <f>MM!B$19</f>
        <v>43.75</v>
      </c>
      <c r="K57">
        <f>MM!B$20</f>
        <v>37.5</v>
      </c>
      <c r="L57">
        <f>MM!B$21</f>
        <v>31.25</v>
      </c>
      <c r="M57">
        <f>MM!B$22</f>
        <v>25</v>
      </c>
    </row>
    <row r="58" spans="1:13" ht="12.75">
      <c r="A58" s="4">
        <v>39709</v>
      </c>
      <c r="B58" s="1">
        <v>41.1</v>
      </c>
      <c r="C58" s="1">
        <v>41.97</v>
      </c>
      <c r="D58" s="1">
        <v>39.5</v>
      </c>
      <c r="E58" s="1">
        <v>41.57</v>
      </c>
      <c r="F58" s="2">
        <v>423934000</v>
      </c>
      <c r="G58" s="1">
        <v>41.54</v>
      </c>
      <c r="I58">
        <f>MM!B$18</f>
        <v>50</v>
      </c>
      <c r="J58">
        <f>MM!B$19</f>
        <v>43.75</v>
      </c>
      <c r="K58">
        <f>MM!B$20</f>
        <v>37.5</v>
      </c>
      <c r="L58">
        <f>MM!B$21</f>
        <v>31.25</v>
      </c>
      <c r="M58">
        <f>MM!B$22</f>
        <v>25</v>
      </c>
    </row>
    <row r="59" spans="1:13" ht="12.75">
      <c r="A59" s="4">
        <v>39708</v>
      </c>
      <c r="B59" s="1">
        <v>41.87</v>
      </c>
      <c r="C59" s="1">
        <v>42.42</v>
      </c>
      <c r="D59" s="1">
        <v>40.19</v>
      </c>
      <c r="E59" s="1">
        <v>40.21</v>
      </c>
      <c r="F59" s="2">
        <v>340088000</v>
      </c>
      <c r="G59" s="1">
        <v>40.18</v>
      </c>
      <c r="I59">
        <f>MM!B$18</f>
        <v>50</v>
      </c>
      <c r="J59">
        <f>MM!B$19</f>
        <v>43.75</v>
      </c>
      <c r="K59">
        <f>MM!B$20</f>
        <v>37.5</v>
      </c>
      <c r="L59">
        <f>MM!B$21</f>
        <v>31.25</v>
      </c>
      <c r="M59">
        <f>MM!B$22</f>
        <v>25</v>
      </c>
    </row>
    <row r="60" spans="1:13" ht="12.75">
      <c r="A60" s="4">
        <v>39707</v>
      </c>
      <c r="B60" s="1">
        <v>41.48</v>
      </c>
      <c r="C60" s="1">
        <v>42.84</v>
      </c>
      <c r="D60" s="1">
        <v>41.43</v>
      </c>
      <c r="E60" s="1">
        <v>42.41</v>
      </c>
      <c r="F60" s="2">
        <v>349506500</v>
      </c>
      <c r="G60" s="1">
        <v>42.38</v>
      </c>
      <c r="I60">
        <f>MM!B$18</f>
        <v>50</v>
      </c>
      <c r="J60">
        <f>MM!B$19</f>
        <v>43.75</v>
      </c>
      <c r="K60">
        <f>MM!B$20</f>
        <v>37.5</v>
      </c>
      <c r="L60">
        <f>MM!B$21</f>
        <v>31.25</v>
      </c>
      <c r="M60">
        <f>MM!B$22</f>
        <v>25</v>
      </c>
    </row>
    <row r="61" spans="1:13" ht="12.75">
      <c r="A61" s="4">
        <v>39706</v>
      </c>
      <c r="B61" s="1">
        <v>42.4</v>
      </c>
      <c r="C61" s="1">
        <v>43.29</v>
      </c>
      <c r="D61" s="1">
        <v>42.03</v>
      </c>
      <c r="E61" s="1">
        <v>42.08</v>
      </c>
      <c r="F61" s="2">
        <v>616772300</v>
      </c>
      <c r="G61" s="1">
        <v>42.05</v>
      </c>
      <c r="I61">
        <f>MM!B$18</f>
        <v>50</v>
      </c>
      <c r="J61">
        <f>MM!B$19</f>
        <v>43.75</v>
      </c>
      <c r="K61">
        <f>MM!B$20</f>
        <v>37.5</v>
      </c>
      <c r="L61">
        <f>MM!B$21</f>
        <v>31.25</v>
      </c>
      <c r="M61">
        <f>MM!B$22</f>
        <v>25</v>
      </c>
    </row>
    <row r="62" spans="1:13" ht="12.75">
      <c r="A62" s="4">
        <v>39703</v>
      </c>
      <c r="B62" s="1">
        <v>43.23</v>
      </c>
      <c r="C62" s="1">
        <v>43.71</v>
      </c>
      <c r="D62" s="1">
        <v>42.9</v>
      </c>
      <c r="E62" s="1">
        <v>43.43</v>
      </c>
      <c r="F62" s="2">
        <v>172094300</v>
      </c>
      <c r="G62" s="1">
        <v>43.4</v>
      </c>
      <c r="I62">
        <f>MM!B$18</f>
        <v>50</v>
      </c>
      <c r="J62">
        <f>MM!B$19</f>
        <v>43.75</v>
      </c>
      <c r="K62">
        <f>MM!B$20</f>
        <v>37.5</v>
      </c>
      <c r="L62">
        <f>MM!B$21</f>
        <v>31.25</v>
      </c>
      <c r="M62">
        <f>MM!B$22</f>
        <v>25</v>
      </c>
    </row>
    <row r="63" spans="1:13" ht="12.75">
      <c r="A63" s="4">
        <v>39702</v>
      </c>
      <c r="B63" s="1">
        <v>42.2</v>
      </c>
      <c r="C63" s="1">
        <v>43.69</v>
      </c>
      <c r="D63" s="1">
        <v>42.17</v>
      </c>
      <c r="E63" s="1">
        <v>43.6</v>
      </c>
      <c r="F63" s="2">
        <v>203398200</v>
      </c>
      <c r="G63" s="1">
        <v>43.57</v>
      </c>
      <c r="I63">
        <f>MM!B$18</f>
        <v>50</v>
      </c>
      <c r="J63">
        <f>MM!B$19</f>
        <v>43.75</v>
      </c>
      <c r="K63">
        <f>MM!B$20</f>
        <v>37.5</v>
      </c>
      <c r="L63">
        <f>MM!B$21</f>
        <v>31.25</v>
      </c>
      <c r="M63">
        <f>MM!B$22</f>
        <v>25</v>
      </c>
    </row>
    <row r="64" spans="1:13" ht="12.75">
      <c r="A64" s="4">
        <v>39701</v>
      </c>
      <c r="B64" s="1">
        <v>42.86</v>
      </c>
      <c r="C64" s="1">
        <v>43.18</v>
      </c>
      <c r="D64" s="1">
        <v>42.45</v>
      </c>
      <c r="E64" s="1">
        <v>42.8</v>
      </c>
      <c r="F64" s="2">
        <v>160658100</v>
      </c>
      <c r="G64" s="1">
        <v>42.77</v>
      </c>
      <c r="I64">
        <f>MM!B$18</f>
        <v>50</v>
      </c>
      <c r="J64">
        <f>MM!B$19</f>
        <v>43.75</v>
      </c>
      <c r="K64">
        <f>MM!B$20</f>
        <v>37.5</v>
      </c>
      <c r="L64">
        <f>MM!B$21</f>
        <v>31.25</v>
      </c>
      <c r="M64">
        <f>MM!B$22</f>
        <v>25</v>
      </c>
    </row>
    <row r="65" spans="1:13" ht="12.75">
      <c r="A65" s="4">
        <v>39700</v>
      </c>
      <c r="B65" s="1">
        <v>43.35</v>
      </c>
      <c r="C65" s="1">
        <v>43.79</v>
      </c>
      <c r="D65" s="1">
        <v>42.35</v>
      </c>
      <c r="E65" s="1">
        <v>42.45</v>
      </c>
      <c r="F65" s="2">
        <v>214180600</v>
      </c>
      <c r="G65" s="1">
        <v>42.42</v>
      </c>
      <c r="I65">
        <f>MM!B$18</f>
        <v>50</v>
      </c>
      <c r="J65">
        <f>MM!B$19</f>
        <v>43.75</v>
      </c>
      <c r="K65">
        <f>MM!B$20</f>
        <v>37.5</v>
      </c>
      <c r="L65">
        <f>MM!B$21</f>
        <v>31.25</v>
      </c>
      <c r="M65">
        <f>MM!B$22</f>
        <v>25</v>
      </c>
    </row>
    <row r="66" spans="1:13" ht="12.75">
      <c r="A66" s="4">
        <v>39699</v>
      </c>
      <c r="B66" s="1">
        <v>44.02</v>
      </c>
      <c r="C66" s="1">
        <v>44.22</v>
      </c>
      <c r="D66" s="1">
        <v>42.68</v>
      </c>
      <c r="E66" s="1">
        <v>43.37</v>
      </c>
      <c r="F66" s="2">
        <v>311065100</v>
      </c>
      <c r="G66" s="1">
        <v>43.34</v>
      </c>
      <c r="I66">
        <f>MM!B$18</f>
        <v>50</v>
      </c>
      <c r="J66">
        <f>MM!B$19</f>
        <v>43.75</v>
      </c>
      <c r="K66">
        <f>MM!B$20</f>
        <v>37.5</v>
      </c>
      <c r="L66">
        <f>MM!B$21</f>
        <v>31.25</v>
      </c>
      <c r="M66">
        <f>MM!B$22</f>
        <v>25</v>
      </c>
    </row>
    <row r="67" spans="1:13" ht="12.75">
      <c r="A67" s="4">
        <v>39696</v>
      </c>
      <c r="B67" s="1">
        <v>43.28</v>
      </c>
      <c r="C67" s="1">
        <v>43.78</v>
      </c>
      <c r="D67" s="1">
        <v>42.81</v>
      </c>
      <c r="E67" s="1">
        <v>43.45</v>
      </c>
      <c r="F67" s="2">
        <v>247977500</v>
      </c>
      <c r="G67" s="1">
        <v>43.42</v>
      </c>
      <c r="I67">
        <f>MM!B$18</f>
        <v>50</v>
      </c>
      <c r="J67">
        <f>MM!B$19</f>
        <v>43.75</v>
      </c>
      <c r="K67">
        <f>MM!B$20</f>
        <v>37.5</v>
      </c>
      <c r="L67">
        <f>MM!B$21</f>
        <v>31.25</v>
      </c>
      <c r="M67">
        <f>MM!B$22</f>
        <v>25</v>
      </c>
    </row>
    <row r="68" spans="1:13" ht="12.75">
      <c r="A68" s="4">
        <v>39695</v>
      </c>
      <c r="B68" s="1">
        <v>44.86</v>
      </c>
      <c r="C68" s="1">
        <v>44.91</v>
      </c>
      <c r="D68" s="1">
        <v>43.66</v>
      </c>
      <c r="E68" s="1">
        <v>43.66</v>
      </c>
      <c r="F68" s="2">
        <v>219004700</v>
      </c>
      <c r="G68" s="1">
        <v>43.63</v>
      </c>
      <c r="I68">
        <f>MM!B$18</f>
        <v>50</v>
      </c>
      <c r="J68">
        <f>MM!B$19</f>
        <v>43.75</v>
      </c>
      <c r="K68">
        <f>MM!B$20</f>
        <v>37.5</v>
      </c>
      <c r="L68">
        <f>MM!B$21</f>
        <v>31.25</v>
      </c>
      <c r="M68">
        <f>MM!B$22</f>
        <v>25</v>
      </c>
    </row>
    <row r="69" spans="1:7" ht="13.5" thickBot="1">
      <c r="A69" s="3" t="s">
        <v>16</v>
      </c>
      <c r="B69" s="3"/>
      <c r="C69" s="3"/>
      <c r="D69" s="3"/>
      <c r="E69" s="3"/>
      <c r="F69" s="3"/>
      <c r="G69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Voisin</dc:creator>
  <cp:keywords/>
  <dc:description/>
  <cp:lastModifiedBy>me myself i</cp:lastModifiedBy>
  <dcterms:created xsi:type="dcterms:W3CDTF">2003-11-02T15:33:06Z</dcterms:created>
  <dcterms:modified xsi:type="dcterms:W3CDTF">2008-12-08T21:01:35Z</dcterms:modified>
  <cp:category/>
  <cp:version/>
  <cp:contentType/>
  <cp:contentStatus/>
</cp:coreProperties>
</file>